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lages\APPDATA\LOCAL\TEMP\8\OSTEMP\05953D66\CACHE\04\7E\D6\"/>
    </mc:Choice>
  </mc:AlternateContent>
  <xr:revisionPtr revIDLastSave="0" documentId="8_{E0FCB532-35A0-408D-8A61-C4D4A0A01342}" xr6:coauthVersionLast="47" xr6:coauthVersionMax="47" xr10:uidLastSave="{00000000-0000-0000-0000-000000000000}"/>
  <workbookProtection workbookAlgorithmName="SHA-512" workbookHashValue="YxvwjF0j7nnxftmBXMqTi103gmQvA6rxR6ArIpG60jekImEXUYDevoDfYFsE1QqxS7eOJ3M2dhtd2FJu0QrZsA==" workbookSaltValue="T32/2AqVC+AC592e1kCTgQ==" workbookSpinCount="100000" lockStructure="1"/>
  <bookViews>
    <workbookView xWindow="-120" yWindow="-120" windowWidth="25440" windowHeight="15390" tabRatio="771" xr2:uid="{00000000-000D-0000-FFFF-FFFF00000000}"/>
  </bookViews>
  <sheets>
    <sheet name="Erläuterung" sheetId="9" r:id="rId1"/>
    <sheet name="1. Gesamtübersicht" sheetId="1" r:id="rId2"/>
    <sheet name="2. Personal (Monetär)" sheetId="2" r:id="rId3"/>
    <sheet name="3. Personal (Tätigkeiten)" sheetId="6" r:id="rId4"/>
    <sheet name="4. Honorarkräfte" sheetId="3" r:id="rId5"/>
    <sheet name="5. Sachausgaben" sheetId="5" r:id="rId6"/>
    <sheet name="Tabelle1" sheetId="10" state="hidden" r:id="rId7"/>
  </sheets>
  <definedNames>
    <definedName name="_xlnm.Print_Area" localSheetId="1">'1. Gesamtübersicht'!$A$1:$G$40</definedName>
    <definedName name="_xlnm.Print_Area" localSheetId="2">'2. Personal (Monetär)'!$A$1:$L$31</definedName>
    <definedName name="_xlnm.Print_Area" localSheetId="3">'3. Personal (Tätigkeiten)'!$A$1:$H$32</definedName>
    <definedName name="_xlnm.Print_Area" localSheetId="4">'4. Honorarkräfte'!$A$1:$L$32</definedName>
    <definedName name="_xlnm.Print_Area" localSheetId="5">'5. Sachausgaben'!$A$1:$F$55</definedName>
    <definedName name="_xlnm.Print_Area" localSheetId="0">Erläuterung!$A$1:$L$63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17" i="1"/>
  <c r="E22" i="1"/>
  <c r="E15" i="1"/>
  <c r="E25" i="1"/>
  <c r="E28" i="1"/>
  <c r="D2" i="1"/>
  <c r="B2" i="1"/>
  <c r="J16" i="3"/>
  <c r="J16" i="2"/>
  <c r="I17" i="2"/>
  <c r="I16" i="2"/>
  <c r="B14" i="2"/>
  <c r="B14" i="6"/>
  <c r="B14" i="3"/>
  <c r="J30" i="2"/>
  <c r="J29" i="2"/>
  <c r="J28" i="2"/>
  <c r="J27" i="2"/>
  <c r="J26" i="2"/>
  <c r="J25" i="2"/>
  <c r="J19" i="2"/>
  <c r="E16" i="1" s="1"/>
  <c r="J20" i="2"/>
  <c r="J21" i="2"/>
  <c r="J22" i="2"/>
  <c r="J23" i="2"/>
  <c r="J24" i="2"/>
  <c r="C20" i="5"/>
  <c r="D10" i="5"/>
  <c r="C10" i="5"/>
  <c r="C9" i="5"/>
  <c r="C8" i="5"/>
  <c r="C7" i="5"/>
  <c r="D10" i="3"/>
  <c r="C10" i="3"/>
  <c r="C9" i="3"/>
  <c r="C8" i="3"/>
  <c r="C7" i="3"/>
  <c r="D10" i="6"/>
  <c r="C10" i="6"/>
  <c r="C9" i="6"/>
  <c r="C8" i="6"/>
  <c r="C7" i="6"/>
  <c r="D10" i="2"/>
  <c r="C10" i="2"/>
  <c r="C9" i="2"/>
  <c r="C8" i="2"/>
  <c r="C7" i="2"/>
  <c r="B12" i="6"/>
  <c r="B12" i="2"/>
  <c r="D12" i="1"/>
  <c r="B10" i="6"/>
  <c r="B8" i="6"/>
  <c r="B9" i="6"/>
  <c r="B7" i="6"/>
  <c r="D18" i="5" l="1"/>
  <c r="E18" i="1" s="1"/>
  <c r="E19" i="1" s="1"/>
  <c r="D17" i="5"/>
  <c r="E35" i="1"/>
  <c r="E36" i="1" s="1"/>
  <c r="J17" i="2"/>
  <c r="C12" i="3"/>
  <c r="C12" i="5"/>
  <c r="C12" i="6"/>
  <c r="C12" i="2"/>
  <c r="D2" i="6" l="1"/>
  <c r="B2" i="6"/>
  <c r="D2" i="5" l="1"/>
  <c r="B2" i="5"/>
  <c r="D2" i="2"/>
  <c r="B2" i="2"/>
  <c r="D2" i="3"/>
  <c r="B2" i="3"/>
  <c r="D35" i="1" l="1"/>
  <c r="D36" i="1" s="1"/>
  <c r="B38" i="1" l="1"/>
</calcChain>
</file>

<file path=xl/sharedStrings.xml><?xml version="1.0" encoding="utf-8"?>
<sst xmlns="http://schemas.openxmlformats.org/spreadsheetml/2006/main" count="178" uniqueCount="117">
  <si>
    <t>Ausgaben</t>
  </si>
  <si>
    <t>Einnahmen</t>
  </si>
  <si>
    <t>1.</t>
  </si>
  <si>
    <t>2.</t>
  </si>
  <si>
    <t>Förderungen von Stiftungen, Vereinen</t>
  </si>
  <si>
    <t>Honorarausgaben</t>
  </si>
  <si>
    <t>Region Hannover</t>
  </si>
  <si>
    <t>Funktion</t>
  </si>
  <si>
    <t>Öffentliche Förderungen</t>
  </si>
  <si>
    <t>Drittmittel</t>
  </si>
  <si>
    <t>Projektzeitraum</t>
  </si>
  <si>
    <t>5118zuwendungen@region-hannover.de</t>
  </si>
  <si>
    <t>Personalausgaben</t>
  </si>
  <si>
    <t>Anlage 1:</t>
  </si>
  <si>
    <t>Ausgaben- und Finanzierungsplan</t>
  </si>
  <si>
    <t>Registerblatt 1:</t>
  </si>
  <si>
    <t>Gesamtübersicht</t>
  </si>
  <si>
    <t>Honorarkräfte</t>
  </si>
  <si>
    <t>Anlage zum Förderantrag vom</t>
  </si>
  <si>
    <t>Antragsstellender</t>
  </si>
  <si>
    <t>Projekt</t>
  </si>
  <si>
    <t>Beginn</t>
  </si>
  <si>
    <t>Ende</t>
  </si>
  <si>
    <t>Qualifikation</t>
  </si>
  <si>
    <t>Einsatzzeitraum</t>
  </si>
  <si>
    <t>Gesamtstunden</t>
  </si>
  <si>
    <t>Registerblatt 3:</t>
  </si>
  <si>
    <t>Registerblatt 2:</t>
  </si>
  <si>
    <t>Name</t>
  </si>
  <si>
    <t>Vorname</t>
  </si>
  <si>
    <t>Stundensatz</t>
  </si>
  <si>
    <t>Stand</t>
  </si>
  <si>
    <t>Wochenstunden
lt. Arbeitsvertrag</t>
  </si>
  <si>
    <t>Wochenstunden
im Projekt</t>
  </si>
  <si>
    <t>Entgeltgruppe
und Stufe
(nach TVöD)</t>
  </si>
  <si>
    <t>Personaleinsatz (Monetär)</t>
  </si>
  <si>
    <t>Sachausgaben</t>
  </si>
  <si>
    <t>Registerblatt 4:</t>
  </si>
  <si>
    <t>Haushaltsjahr 1</t>
  </si>
  <si>
    <t>Haushaltsjahr 12</t>
  </si>
  <si>
    <t>Ausgaben-position</t>
  </si>
  <si>
    <t>Geringwertige Wirtschaftsgüter</t>
  </si>
  <si>
    <t>Öffentlichkeitsarbeit</t>
  </si>
  <si>
    <t>Gesamtsumme</t>
  </si>
  <si>
    <t>3.</t>
  </si>
  <si>
    <t>Eigenmittel</t>
  </si>
  <si>
    <t>Einnahmen aus dem Projekt</t>
  </si>
  <si>
    <t>3.1.</t>
  </si>
  <si>
    <t>Projektbezogene Spenden</t>
  </si>
  <si>
    <t>3.2.</t>
  </si>
  <si>
    <t>4.</t>
  </si>
  <si>
    <t>4.1.</t>
  </si>
  <si>
    <t>Kommunale Förderungen</t>
  </si>
  <si>
    <t>4.2.</t>
  </si>
  <si>
    <t>Landesförderungen</t>
  </si>
  <si>
    <t>4.3.</t>
  </si>
  <si>
    <t>Bundesförderungen</t>
  </si>
  <si>
    <t>4.4.</t>
  </si>
  <si>
    <t>Kontrolle</t>
  </si>
  <si>
    <t>Einsatzzeitraum
Beginn</t>
  </si>
  <si>
    <t>Einsatzzeitraum
Ende</t>
  </si>
  <si>
    <t>Registerblatt 5:</t>
  </si>
  <si>
    <t>Personaleinsatz (Tätigkeiten)</t>
  </si>
  <si>
    <t>Einsatz-zeitraum
Beginn</t>
  </si>
  <si>
    <t>Einsatz-zeitraum
Ende</t>
  </si>
  <si>
    <t>Funktiom</t>
  </si>
  <si>
    <t>Beschreibung der Tätigkeit</t>
  </si>
  <si>
    <t>Wochenstunden lt. Arbeitsvertrag</t>
  </si>
  <si>
    <t>1. Gesamtübersicht</t>
  </si>
  <si>
    <t>2. Personaleinsatz (Monetär)</t>
  </si>
  <si>
    <t>5. Sachausgaben</t>
  </si>
  <si>
    <t>Erläuterungen zum Ausgaben- und Finanzierungsplan</t>
  </si>
  <si>
    <t>Folgende Hinweise zu den einzelnen Registerblättern.</t>
  </si>
  <si>
    <t>vorgesehene Finanzierung der Ausgaben einzutragen. Die Ausgaben ergeben sich zusammengefasst aus den</t>
  </si>
  <si>
    <t>beschäftigte Person während des Projektzeitraumes die Gesamtbeschäftigungsstunden oder der Anteil der</t>
  </si>
  <si>
    <t>Einsatzzeitraum ist in diesem Fall auf den Zeitraum entsprechend anzupassen.</t>
  </si>
  <si>
    <t>3. Personal (Tätigkeiten)</t>
  </si>
  <si>
    <t>In diesem Registerblatt sind alle für das Projekt beschäftigten Personen einzutragen, welche in einem Arbeitsverhältnis stehen.</t>
  </si>
  <si>
    <t>Die vorausgefüllten Ausgabenpositionen sind nicht abschließend. Diese können angepasst und erweitert werden, wenn</t>
  </si>
  <si>
    <t xml:space="preserve">um eine Prüfung zu ermöglichen. Bei den Sachausgaben dürfen keine Honorar- oder Personalausgaben hinterlegt werden. </t>
  </si>
  <si>
    <t>Diese Registerblätter sind dahingehend formatiert, dass Felder, welche eine Eingabe erfordern, bearbeitet werden können.</t>
  </si>
  <si>
    <t>Felder, die keine Eingabe erfordern, können nicht angesteuert werden.</t>
  </si>
  <si>
    <t>Bitte starten Sie Ihre Eingabe auf diesem Registerblatt. Dort sind die allgemeinen Angaben zum Projekt sowie die</t>
  </si>
  <si>
    <t>Sie besteht aus den folgenden fünf Registerblättern. Alle Registerblätter sind mit dem Zuwendungsantrag im Original</t>
  </si>
  <si>
    <t>postalisch bei der Region Hannover einzureichen.</t>
  </si>
  <si>
    <t>Bitte tragen Sie alle Honorarkräfte ein, welche für einen Projekteinsatz vorgesehen sind. Ist in dem Projekt kein Einsatz</t>
  </si>
  <si>
    <t>von Honorarkräften vorgesehen, kann dieses Registerblatt unausgefüllt bleiben und ist nicht mit einzureichen.</t>
  </si>
  <si>
    <t>Die Angaben sind dahingehend hinreichend detailliert zu fassen, dass die Eingruppierung nachvollziehbar dargelegt ist.</t>
  </si>
  <si>
    <t>Eine Ausgabenposition für "sonstige Sachausgaben" ist nur in geringem Umfang zulässig. Im Zuge der Antragsprüfung können</t>
  </si>
  <si>
    <t>weitere Erläuterungen, Berechnungen und Plausibilisierungen - auch anhand von Belegen - durch die Region Hannover</t>
  </si>
  <si>
    <t>Durch den Ausgaben- und Finanzierungsplan muss die Gesamtfinanzierung des Projektes abgebildet sein. In diesem müssen</t>
  </si>
  <si>
    <t>alle projektbedingten Ausgaben und Einnahmen einfließen, auch solche, welche durch Eigenmittel oder Drittmittel finanziert</t>
  </si>
  <si>
    <t>werden. Der Ausgaben- und Finanzierungsplan ist für die Projektabwicklung verbindlich. Dieser muss jeweils auf die einzelnen</t>
  </si>
  <si>
    <t>Jahre bezogen ausgeglichen sein. Erscheint ein Hinweis, dass dies nicht der Fall ist, kann der Ausgaben- und Finanzierungsplan</t>
  </si>
  <si>
    <t>nicht eingereicht werden.</t>
  </si>
  <si>
    <t>Spalte1</t>
  </si>
  <si>
    <t>Inanspruchnahme der Arbeitsplatzsachkostenpauschale:</t>
  </si>
  <si>
    <t>Ja</t>
  </si>
  <si>
    <t>Nein</t>
  </si>
  <si>
    <t>4. Honorarkräfte</t>
  </si>
  <si>
    <t>Versionsnummer 026807_B_082026</t>
  </si>
  <si>
    <t>dies in der Kalkulation benötigt wird. Bitte beachten Sie, dass die Ausgabenpositionen hinreichend differenziert sein müssen,</t>
  </si>
  <si>
    <t>Diese Excelmappe enthält alle Unterlagen, welche für den Ausgaben- und Finanzierungsplan (Anlage 1) benötigt werden.</t>
  </si>
  <si>
    <t>weiteren Registerblättern 2, 4 und 5.</t>
  </si>
  <si>
    <t>Bitte tragen Sie das für das Projekt vorgesehene Personal vollständig in die Tabelle ein. Für den Fall, dass sich für eine</t>
  </si>
  <si>
    <t>Wochenstunden im Projekt verändert, ist jeweils eine neue Zeile für die beschäftigte Person anzulegen. Der</t>
  </si>
  <si>
    <t>Höhe der Arbeitsplatzsachkostenpauschale:</t>
  </si>
  <si>
    <t>* Pflichtfeld</t>
  </si>
  <si>
    <t>Raummieten für Angebote</t>
  </si>
  <si>
    <t>angefordert werden.</t>
  </si>
  <si>
    <t>Im Verwendungsnachweis sind bei der Spitzabrechnung sämtliche Sachkosten anhand von Originalbelegen nachzuweisen.</t>
  </si>
  <si>
    <t xml:space="preserve">Die Arbeitsplatzsachkostenpauschale kann nur auf die Bruttoarbeitgeberpersonalkosten angewandt werden, Honorarausgaben </t>
  </si>
  <si>
    <t xml:space="preserve">zählen nicht dazu. Sofern die Pauschale nicht zur Deckung der entsprechenden Sachkosten ausreicht, kann eine </t>
  </si>
  <si>
    <t xml:space="preserve">Bitte geben Sie an, ob Sie die Arbeitsplatzsachkostenpauschale in Anspruch nehmen möchten. Diese wird in Höhe von 10 % </t>
  </si>
  <si>
    <t xml:space="preserve">der Bruttoarbeitgeberpersonalkosten anerkannt und umfasst unter anderem folgende Ausgaben, die im Verwendungsnachweis </t>
  </si>
  <si>
    <t>nicht zu belegen sind: Raumkosten für Personal, Geschäftskosten, Telekommunikationskosten und IT-Kosten.</t>
  </si>
  <si>
    <t>Spitzabrechnung dieser Positionen erfolgen, indem die Einzelpositionen im Ausgaben- und Finanzierungsplan aufgeführt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</si>
</sst>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i/>
      <sz val="9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lightDown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4" fillId="2" borderId="4" xfId="0" applyFont="1" applyFill="1" applyBorder="1" applyAlignment="1" applyProtection="1">
      <alignment horizontal="right" vertical="center" wrapText="1"/>
    </xf>
    <xf numFmtId="0" fontId="4" fillId="2" borderId="24" xfId="0" applyFont="1" applyFill="1" applyBorder="1" applyAlignment="1" applyProtection="1">
      <alignment horizontal="right" vertical="center"/>
    </xf>
    <xf numFmtId="0" fontId="4" fillId="2" borderId="4" xfId="0" applyFont="1" applyFill="1" applyBorder="1" applyAlignment="1" applyProtection="1">
      <alignment horizontal="right" vertical="center"/>
    </xf>
    <xf numFmtId="0" fontId="4" fillId="2" borderId="21" xfId="0" applyFont="1" applyFill="1" applyBorder="1" applyAlignment="1" applyProtection="1">
      <alignment horizontal="right" vertical="center" wrapText="1"/>
    </xf>
    <xf numFmtId="16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textRotation="45"/>
    </xf>
    <xf numFmtId="0" fontId="9" fillId="2" borderId="5" xfId="0" applyFont="1" applyFill="1" applyBorder="1" applyAlignment="1" applyProtection="1">
      <alignment horizontal="center" vertical="center" textRotation="45" wrapText="1"/>
    </xf>
    <xf numFmtId="0" fontId="1" fillId="2" borderId="5" xfId="0" applyFont="1" applyFill="1" applyBorder="1" applyAlignment="1" applyProtection="1">
      <alignment horizontal="center" vertical="center" textRotation="45"/>
    </xf>
    <xf numFmtId="0" fontId="1" fillId="2" borderId="5" xfId="0" applyFont="1" applyFill="1" applyBorder="1" applyAlignment="1" applyProtection="1">
      <alignment horizontal="center" vertical="center" textRotation="45" wrapText="1"/>
    </xf>
    <xf numFmtId="0" fontId="1" fillId="2" borderId="28" xfId="0" applyFont="1" applyFill="1" applyBorder="1" applyAlignment="1" applyProtection="1">
      <alignment horizontal="center" vertical="center" textRotation="45" wrapText="1"/>
    </xf>
    <xf numFmtId="0" fontId="1" fillId="2" borderId="9" xfId="0" applyFont="1" applyFill="1" applyBorder="1" applyAlignment="1" applyProtection="1">
      <alignment horizontal="center" vertical="center" textRotation="45" wrapText="1"/>
    </xf>
    <xf numFmtId="0" fontId="5" fillId="0" borderId="0" xfId="0" applyFont="1" applyProtection="1"/>
    <xf numFmtId="0" fontId="0" fillId="0" borderId="0" xfId="0" applyProtection="1"/>
    <xf numFmtId="49" fontId="0" fillId="0" borderId="0" xfId="0" applyNumberFormat="1" applyAlignment="1" applyProtection="1">
      <alignment vertical="center"/>
    </xf>
    <xf numFmtId="0" fontId="7" fillId="2" borderId="13" xfId="0" applyFont="1" applyFill="1" applyBorder="1" applyAlignment="1" applyProtection="1">
      <alignment vertical="center"/>
    </xf>
    <xf numFmtId="0" fontId="7" fillId="2" borderId="17" xfId="0" applyFont="1" applyFill="1" applyBorder="1" applyAlignment="1" applyProtection="1">
      <alignment vertical="center"/>
    </xf>
    <xf numFmtId="0" fontId="7" fillId="2" borderId="19" xfId="0" applyFont="1" applyFill="1" applyBorder="1" applyAlignment="1" applyProtection="1">
      <alignment vertical="center"/>
    </xf>
    <xf numFmtId="0" fontId="7" fillId="2" borderId="20" xfId="0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1" fontId="0" fillId="0" borderId="0" xfId="0" applyNumberFormat="1" applyProtection="1"/>
    <xf numFmtId="0" fontId="0" fillId="0" borderId="0" xfId="0" applyNumberFormat="1" applyProtection="1"/>
    <xf numFmtId="49" fontId="0" fillId="0" borderId="0" xfId="0" applyNumberFormat="1" applyFill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 wrapText="1"/>
    </xf>
    <xf numFmtId="0" fontId="0" fillId="2" borderId="4" xfId="0" applyFont="1" applyFill="1" applyBorder="1" applyAlignment="1" applyProtection="1">
      <alignment horizontal="right" vertical="center" wrapText="1"/>
    </xf>
    <xf numFmtId="164" fontId="0" fillId="2" borderId="6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/>
    <xf numFmtId="0" fontId="0" fillId="0" borderId="0" xfId="0" applyBorder="1" applyProtection="1"/>
    <xf numFmtId="164" fontId="0" fillId="2" borderId="8" xfId="0" applyNumberFormat="1" applyFont="1" applyFill="1" applyBorder="1" applyAlignment="1" applyProtection="1">
      <alignment horizontal="right" vertical="center" wrapText="1"/>
    </xf>
    <xf numFmtId="16" fontId="0" fillId="2" borderId="4" xfId="0" applyNumberFormat="1" applyFont="1" applyFill="1" applyBorder="1" applyAlignment="1" applyProtection="1">
      <alignment horizontal="right" vertical="center" wrapText="1"/>
    </xf>
    <xf numFmtId="164" fontId="0" fillId="2" borderId="5" xfId="0" applyNumberFormat="1" applyFill="1" applyBorder="1" applyProtection="1"/>
    <xf numFmtId="164" fontId="0" fillId="2" borderId="6" xfId="0" applyNumberFormat="1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49" fontId="0" fillId="0" borderId="35" xfId="0" applyNumberFormat="1" applyBorder="1" applyAlignment="1" applyProtection="1">
      <alignment vertical="center"/>
    </xf>
    <xf numFmtId="0" fontId="0" fillId="0" borderId="36" xfId="0" applyBorder="1" applyProtection="1"/>
    <xf numFmtId="0" fontId="7" fillId="2" borderId="12" xfId="0" applyFont="1" applyFill="1" applyBorder="1" applyAlignment="1" applyProtection="1">
      <alignment horizontal="right" vertical="center"/>
    </xf>
    <xf numFmtId="0" fontId="7" fillId="2" borderId="18" xfId="0" applyFont="1" applyFill="1" applyBorder="1" applyAlignment="1" applyProtection="1">
      <alignment horizontal="right" vertical="center"/>
    </xf>
    <xf numFmtId="14" fontId="0" fillId="2" borderId="5" xfId="0" applyNumberFormat="1" applyFont="1" applyFill="1" applyBorder="1" applyAlignment="1" applyProtection="1">
      <alignment horizontal="center" vertical="center" wrapText="1"/>
    </xf>
    <xf numFmtId="14" fontId="0" fillId="2" borderId="6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 wrapText="1"/>
    </xf>
    <xf numFmtId="0" fontId="0" fillId="2" borderId="6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textRotation="45"/>
    </xf>
    <xf numFmtId="0" fontId="1" fillId="2" borderId="25" xfId="0" applyFont="1" applyFill="1" applyBorder="1" applyAlignment="1" applyProtection="1">
      <alignment horizontal="center" vertical="center" textRotation="45" wrapText="1"/>
    </xf>
    <xf numFmtId="0" fontId="9" fillId="2" borderId="27" xfId="0" applyFont="1" applyFill="1" applyBorder="1" applyAlignment="1" applyProtection="1">
      <alignment horizontal="center" vertical="center" textRotation="45"/>
    </xf>
    <xf numFmtId="0" fontId="9" fillId="2" borderId="27" xfId="0" applyFont="1" applyFill="1" applyBorder="1" applyAlignment="1" applyProtection="1">
      <alignment horizontal="center" vertical="center" textRotation="45" wrapText="1"/>
    </xf>
    <xf numFmtId="0" fontId="6" fillId="2" borderId="27" xfId="0" applyFont="1" applyFill="1" applyBorder="1" applyAlignment="1" applyProtection="1">
      <alignment horizontal="center" vertical="center" textRotation="45" wrapText="1"/>
    </xf>
    <xf numFmtId="164" fontId="0" fillId="2" borderId="5" xfId="0" applyNumberFormat="1" applyFill="1" applyBorder="1" applyAlignment="1" applyProtection="1"/>
    <xf numFmtId="164" fontId="0" fillId="0" borderId="0" xfId="0" applyNumberFormat="1" applyProtection="1"/>
    <xf numFmtId="14" fontId="0" fillId="0" borderId="0" xfId="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5" xfId="0" applyBorder="1" applyProtection="1">
      <protection locked="0"/>
    </xf>
    <xf numFmtId="14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164" fontId="0" fillId="0" borderId="5" xfId="0" applyNumberFormat="1" applyFill="1" applyBorder="1" applyAlignment="1" applyProtection="1">
      <protection locked="0"/>
    </xf>
    <xf numFmtId="0" fontId="0" fillId="0" borderId="25" xfId="0" applyBorder="1" applyProtection="1">
      <protection locked="0"/>
    </xf>
    <xf numFmtId="164" fontId="0" fillId="2" borderId="25" xfId="0" applyNumberFormat="1" applyFill="1" applyBorder="1" applyAlignment="1" applyProtection="1"/>
    <xf numFmtId="164" fontId="0" fillId="0" borderId="25" xfId="0" applyNumberForma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164" fontId="0" fillId="0" borderId="5" xfId="0" applyNumberFormat="1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25" xfId="0" applyBorder="1" applyAlignment="1" applyProtection="1">
      <alignment wrapText="1"/>
      <protection locked="0"/>
    </xf>
    <xf numFmtId="0" fontId="0" fillId="0" borderId="26" xfId="0" applyBorder="1" applyAlignment="1" applyProtection="1">
      <alignment wrapText="1"/>
      <protection locked="0"/>
    </xf>
    <xf numFmtId="14" fontId="0" fillId="2" borderId="6" xfId="0" applyNumberFormat="1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 textRotation="45"/>
    </xf>
    <xf numFmtId="0" fontId="0" fillId="2" borderId="5" xfId="0" applyFill="1" applyBorder="1" applyAlignment="1" applyProtection="1">
      <alignment horizontal="center" vertical="center" textRotation="45" wrapText="1"/>
    </xf>
    <xf numFmtId="49" fontId="0" fillId="0" borderId="0" xfId="0" applyNumberFormat="1" applyProtection="1"/>
    <xf numFmtId="0" fontId="0" fillId="0" borderId="5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vertical="center"/>
      <protection locked="0"/>
    </xf>
    <xf numFmtId="164" fontId="0" fillId="0" borderId="5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49" fontId="0" fillId="0" borderId="25" xfId="0" applyNumberFormat="1" applyBorder="1" applyProtection="1">
      <protection locked="0"/>
    </xf>
    <xf numFmtId="0" fontId="0" fillId="0" borderId="0" xfId="0" applyAlignment="1" applyProtection="1">
      <alignment textRotation="45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1" fillId="0" borderId="0" xfId="0" applyFont="1"/>
    <xf numFmtId="0" fontId="0" fillId="0" borderId="0" xfId="0" applyAlignment="1">
      <alignment horizontal="left"/>
    </xf>
    <xf numFmtId="14" fontId="0" fillId="0" borderId="6" xfId="0" applyNumberFormat="1" applyFont="1" applyBorder="1" applyAlignment="1" applyProtection="1">
      <alignment horizontal="center" vertical="center" wrapText="1"/>
      <protection locked="0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14" fontId="0" fillId="0" borderId="16" xfId="0" applyNumberFormat="1" applyFont="1" applyBorder="1" applyAlignment="1" applyProtection="1">
      <alignment horizontal="center" vertical="center" wrapText="1"/>
      <protection locked="0"/>
    </xf>
    <xf numFmtId="0" fontId="0" fillId="2" borderId="16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164" fontId="0" fillId="0" borderId="9" xfId="0" applyNumberFormat="1" applyBorder="1" applyProtection="1">
      <protection locked="0"/>
    </xf>
    <xf numFmtId="0" fontId="0" fillId="0" borderId="0" xfId="0" applyAlignment="1"/>
    <xf numFmtId="0" fontId="0" fillId="0" borderId="0" xfId="0" applyAlignment="1" applyProtection="1">
      <alignment horizontal="center" vertical="center"/>
    </xf>
    <xf numFmtId="0" fontId="0" fillId="0" borderId="5" xfId="0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4" fillId="2" borderId="37" xfId="0" applyFont="1" applyFill="1" applyBorder="1" applyAlignment="1" applyProtection="1">
      <alignment horizontal="right" vertical="center" wrapText="1"/>
    </xf>
    <xf numFmtId="0" fontId="4" fillId="2" borderId="43" xfId="0" applyFont="1" applyFill="1" applyBorder="1" applyAlignment="1" applyProtection="1">
      <alignment horizontal="right" vertical="center" wrapText="1"/>
    </xf>
    <xf numFmtId="0" fontId="4" fillId="2" borderId="38" xfId="0" applyFont="1" applyFill="1" applyBorder="1" applyAlignment="1" applyProtection="1">
      <alignment horizontal="right" vertical="center" wrapText="1"/>
    </xf>
    <xf numFmtId="0" fontId="1" fillId="2" borderId="12" xfId="0" applyNumberFormat="1" applyFont="1" applyFill="1" applyBorder="1" applyAlignment="1" applyProtection="1">
      <alignment horizontal="center" vertical="center"/>
    </xf>
    <xf numFmtId="0" fontId="1" fillId="2" borderId="13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0" fontId="1" fillId="2" borderId="19" xfId="0" applyNumberFormat="1" applyFont="1" applyFill="1" applyBorder="1" applyAlignment="1" applyProtection="1">
      <alignment horizontal="center" vertical="center"/>
    </xf>
    <xf numFmtId="0" fontId="1" fillId="2" borderId="20" xfId="0" applyNumberFormat="1" applyFont="1" applyFill="1" applyBorder="1" applyAlignment="1" applyProtection="1">
      <alignment horizontal="center" vertical="center"/>
    </xf>
    <xf numFmtId="49" fontId="0" fillId="3" borderId="31" xfId="0" applyNumberFormat="1" applyFill="1" applyBorder="1" applyAlignment="1" applyProtection="1">
      <alignment horizontal="center" vertical="center"/>
    </xf>
    <xf numFmtId="49" fontId="0" fillId="3" borderId="32" xfId="0" applyNumberFormat="1" applyFill="1" applyBorder="1" applyAlignment="1" applyProtection="1">
      <alignment horizontal="center" vertical="center"/>
    </xf>
    <xf numFmtId="49" fontId="0" fillId="3" borderId="33" xfId="0" applyNumberFormat="1" applyFill="1" applyBorder="1" applyAlignment="1" applyProtection="1">
      <alignment horizontal="center" vertical="center"/>
    </xf>
    <xf numFmtId="0" fontId="6" fillId="2" borderId="31" xfId="0" applyFont="1" applyFill="1" applyBorder="1" applyAlignment="1" applyProtection="1">
      <alignment horizontal="center" vertical="center" wrapText="1"/>
    </xf>
    <xf numFmtId="0" fontId="6" fillId="2" borderId="32" xfId="0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</xf>
    <xf numFmtId="49" fontId="0" fillId="3" borderId="1" xfId="0" applyNumberFormat="1" applyFill="1" applyBorder="1" applyAlignment="1" applyProtection="1">
      <alignment horizontal="center" vertical="center"/>
    </xf>
    <xf numFmtId="49" fontId="0" fillId="3" borderId="2" xfId="0" applyNumberFormat="1" applyFill="1" applyBorder="1" applyAlignment="1" applyProtection="1">
      <alignment horizontal="center" vertical="center"/>
    </xf>
    <xf numFmtId="49" fontId="0" fillId="3" borderId="3" xfId="0" applyNumberFormat="1" applyFill="1" applyBorder="1" applyAlignment="1" applyProtection="1">
      <alignment horizontal="center" vertical="center"/>
    </xf>
    <xf numFmtId="0" fontId="0" fillId="2" borderId="16" xfId="0" applyFont="1" applyFill="1" applyBorder="1" applyAlignment="1" applyProtection="1">
      <alignment horizontal="left" vertical="center" wrapText="1"/>
    </xf>
    <xf numFmtId="0" fontId="0" fillId="2" borderId="14" xfId="0" applyFon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/>
    </xf>
    <xf numFmtId="49" fontId="0" fillId="2" borderId="5" xfId="0" applyNumberFormat="1" applyFill="1" applyBorder="1" applyAlignment="1" applyProtection="1">
      <alignment horizontal="center" vertical="center"/>
    </xf>
    <xf numFmtId="0" fontId="4" fillId="2" borderId="34" xfId="0" applyFont="1" applyFill="1" applyBorder="1" applyAlignment="1" applyProtection="1">
      <alignment horizontal="center" vertical="center" wrapText="1"/>
    </xf>
    <xf numFmtId="0" fontId="4" fillId="2" borderId="42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right" vertical="center"/>
    </xf>
    <xf numFmtId="0" fontId="7" fillId="2" borderId="13" xfId="0" applyFont="1" applyFill="1" applyBorder="1" applyAlignment="1" applyProtection="1">
      <alignment horizontal="right" vertical="center"/>
    </xf>
    <xf numFmtId="0" fontId="7" fillId="2" borderId="18" xfId="0" applyFont="1" applyFill="1" applyBorder="1" applyAlignment="1" applyProtection="1">
      <alignment horizontal="right" vertical="center"/>
    </xf>
    <xf numFmtId="0" fontId="7" fillId="2" borderId="19" xfId="0" applyFont="1" applyFill="1" applyBorder="1" applyAlignment="1" applyProtection="1">
      <alignment horizontal="right" vertical="center"/>
    </xf>
    <xf numFmtId="0" fontId="4" fillId="2" borderId="4" xfId="0" applyFont="1" applyFill="1" applyBorder="1" applyAlignment="1" applyProtection="1">
      <alignment horizontal="right" vertical="center"/>
    </xf>
    <xf numFmtId="0" fontId="4" fillId="2" borderId="5" xfId="0" applyFont="1" applyFill="1" applyBorder="1" applyAlignment="1" applyProtection="1">
      <alignment horizontal="right" vertical="center"/>
    </xf>
    <xf numFmtId="0" fontId="4" fillId="2" borderId="21" xfId="0" applyFont="1" applyFill="1" applyBorder="1" applyAlignment="1" applyProtection="1">
      <alignment horizontal="right" vertical="center" wrapText="1"/>
    </xf>
    <xf numFmtId="0" fontId="4" fillId="2" borderId="10" xfId="0" applyFont="1" applyFill="1" applyBorder="1" applyAlignment="1" applyProtection="1">
      <alignment horizontal="right" vertical="center" wrapText="1"/>
    </xf>
    <xf numFmtId="14" fontId="0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49" fontId="0" fillId="2" borderId="4" xfId="0" applyNumberFormat="1" applyFill="1" applyBorder="1" applyAlignment="1" applyProtection="1">
      <alignment horizontal="right" vertical="center"/>
    </xf>
    <xf numFmtId="49" fontId="0" fillId="2" borderId="5" xfId="0" applyNumberFormat="1" applyFill="1" applyBorder="1" applyAlignment="1" applyProtection="1">
      <alignment horizontal="right" vertical="center"/>
    </xf>
    <xf numFmtId="0" fontId="4" fillId="2" borderId="24" xfId="0" applyFont="1" applyFill="1" applyBorder="1" applyAlignment="1" applyProtection="1">
      <alignment horizontal="right" vertical="center"/>
    </xf>
    <xf numFmtId="0" fontId="4" fillId="2" borderId="7" xfId="0" applyFont="1" applyFill="1" applyBorder="1" applyAlignment="1" applyProtection="1">
      <alignment horizontal="right" vertical="center"/>
    </xf>
    <xf numFmtId="14" fontId="0" fillId="2" borderId="7" xfId="0" applyNumberFormat="1" applyFont="1" applyFill="1" applyBorder="1" applyAlignment="1" applyProtection="1">
      <alignment horizontal="center" vertical="center" wrapText="1"/>
    </xf>
    <xf numFmtId="0" fontId="0" fillId="2" borderId="8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14" fontId="0" fillId="2" borderId="10" xfId="0" applyNumberFormat="1" applyFont="1" applyFill="1" applyBorder="1" applyAlignment="1" applyProtection="1">
      <alignment horizontal="center" vertical="center" wrapText="1"/>
    </xf>
    <xf numFmtId="14" fontId="0" fillId="2" borderId="11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 wrapText="1"/>
    </xf>
    <xf numFmtId="0" fontId="0" fillId="2" borderId="6" xfId="0" applyFont="1" applyFill="1" applyBorder="1" applyAlignment="1" applyProtection="1">
      <alignment horizontal="center" vertical="center" wrapText="1"/>
    </xf>
    <xf numFmtId="0" fontId="6" fillId="2" borderId="39" xfId="0" applyFont="1" applyFill="1" applyBorder="1" applyAlignment="1" applyProtection="1">
      <alignment horizontal="center" vertical="center" wrapText="1"/>
    </xf>
    <xf numFmtId="0" fontId="6" fillId="2" borderId="40" xfId="0" applyFont="1" applyFill="1" applyBorder="1" applyAlignment="1" applyProtection="1">
      <alignment horizontal="center" vertical="center" wrapText="1"/>
    </xf>
    <xf numFmtId="0" fontId="6" fillId="2" borderId="41" xfId="0" applyFont="1" applyFill="1" applyBorder="1" applyAlignment="1" applyProtection="1">
      <alignment horizontal="center" vertical="center" wrapText="1"/>
    </xf>
    <xf numFmtId="14" fontId="0" fillId="2" borderId="22" xfId="0" applyNumberFormat="1" applyFont="1" applyFill="1" applyBorder="1" applyAlignment="1" applyProtection="1">
      <alignment horizontal="center" vertical="center" wrapText="1"/>
    </xf>
    <xf numFmtId="0" fontId="0" fillId="2" borderId="23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left" vertical="center"/>
    </xf>
    <xf numFmtId="0" fontId="7" fillId="2" borderId="17" xfId="0" applyFont="1" applyFill="1" applyBorder="1" applyAlignment="1" applyProtection="1">
      <alignment horizontal="left" vertical="center"/>
    </xf>
    <xf numFmtId="0" fontId="7" fillId="2" borderId="19" xfId="0" applyFont="1" applyFill="1" applyBorder="1" applyAlignment="1" applyProtection="1">
      <alignment horizontal="left" vertical="center"/>
    </xf>
    <xf numFmtId="0" fontId="7" fillId="2" borderId="20" xfId="0" applyFont="1" applyFill="1" applyBorder="1" applyAlignment="1" applyProtection="1">
      <alignment horizontal="left" vertical="center"/>
    </xf>
    <xf numFmtId="14" fontId="0" fillId="2" borderId="5" xfId="0" applyNumberFormat="1" applyFont="1" applyFill="1" applyBorder="1" applyAlignment="1" applyProtection="1">
      <alignment horizontal="center" vertical="center" wrapText="1"/>
    </xf>
    <xf numFmtId="14" fontId="0" fillId="2" borderId="6" xfId="0" applyNumberFormat="1" applyFont="1" applyFill="1" applyBorder="1" applyAlignment="1" applyProtection="1">
      <alignment horizontal="center" vertical="center" wrapText="1"/>
    </xf>
    <xf numFmtId="0" fontId="4" fillId="2" borderId="29" xfId="0" applyFont="1" applyFill="1" applyBorder="1" applyAlignment="1" applyProtection="1">
      <alignment horizontal="right" vertical="center"/>
    </xf>
    <xf numFmtId="0" fontId="4" fillId="2" borderId="30" xfId="0" applyFont="1" applyFill="1" applyBorder="1" applyAlignment="1" applyProtection="1">
      <alignment horizontal="right" vertical="center"/>
    </xf>
    <xf numFmtId="0" fontId="0" fillId="2" borderId="16" xfId="0" applyFill="1" applyBorder="1" applyAlignment="1" applyProtection="1">
      <alignment horizontal="left"/>
    </xf>
    <xf numFmtId="0" fontId="0" fillId="2" borderId="14" xfId="0" applyFill="1" applyBorder="1" applyAlignment="1" applyProtection="1">
      <alignment horizontal="left"/>
    </xf>
    <xf numFmtId="14" fontId="0" fillId="2" borderId="23" xfId="0" applyNumberFormat="1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45">
    <dxf>
      <fill>
        <patternFill>
          <bgColor rgb="FFFF0000"/>
        </patternFill>
      </fill>
    </dxf>
    <dxf>
      <numFmt numFmtId="164" formatCode="#,##0.00\ &quot;€&quot;"/>
      <fill>
        <patternFill patternType="solid">
          <fgColor indexed="64"/>
          <bgColor theme="0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45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numFmt numFmtId="164" formatCode="#,##0.0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#,##0.0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  <alignment horizontal="center" vertical="center" textRotation="45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alignment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numFmt numFmtId="164" formatCode="#,##0.00\ &quot;€&quot;"/>
      <fill>
        <patternFill patternType="solid">
          <fgColor indexed="64"/>
          <bgColor theme="0" tint="-0.249977111117893"/>
        </patternFill>
      </fill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64" formatCode="#,##0.00\ &quot;€&quot;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45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663509</xdr:colOff>
      <xdr:row>0</xdr:row>
      <xdr:rowOff>154781</xdr:rowOff>
    </xdr:from>
    <xdr:to>
      <xdr:col>10</xdr:col>
      <xdr:colOff>817721</xdr:colOff>
      <xdr:row>6</xdr:row>
      <xdr:rowOff>20002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7D58081-BD17-C521-A42F-BAA0D2267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54" t="21199" r="18811" b="20096"/>
        <a:stretch>
          <a:fillRect/>
        </a:stretch>
      </xdr:blipFill>
      <xdr:spPr>
        <a:xfrm>
          <a:off x="8795478" y="154781"/>
          <a:ext cx="1146241" cy="1023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228172</xdr:colOff>
      <xdr:row>1</xdr:row>
      <xdr:rowOff>47624</xdr:rowOff>
    </xdr:from>
    <xdr:to>
      <xdr:col>6</xdr:col>
      <xdr:colOff>18959</xdr:colOff>
      <xdr:row>4</xdr:row>
      <xdr:rowOff>380999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46CD73D-6008-4B56-83C7-2722F9D14F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54" t="21199" r="18811" b="20096"/>
        <a:stretch>
          <a:fillRect/>
        </a:stretch>
      </xdr:blipFill>
      <xdr:spPr>
        <a:xfrm>
          <a:off x="7002828" y="238124"/>
          <a:ext cx="1239540" cy="11072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428625</xdr:colOff>
      <xdr:row>3</xdr:row>
      <xdr:rowOff>83342</xdr:rowOff>
    </xdr:from>
    <xdr:to>
      <xdr:col>9</xdr:col>
      <xdr:colOff>1050335</xdr:colOff>
      <xdr:row>7</xdr:row>
      <xdr:rowOff>154779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73B4551-71F0-4F9C-AF09-1ED8E24778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54" t="21199" r="18811" b="20096"/>
        <a:stretch>
          <a:fillRect/>
        </a:stretch>
      </xdr:blipFill>
      <xdr:spPr>
        <a:xfrm>
          <a:off x="14478000" y="583405"/>
          <a:ext cx="1705179" cy="13334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5584031</xdr:colOff>
      <xdr:row>3</xdr:row>
      <xdr:rowOff>47624</xdr:rowOff>
    </xdr:from>
    <xdr:to>
      <xdr:col>5</xdr:col>
      <xdr:colOff>7289210</xdr:colOff>
      <xdr:row>7</xdr:row>
      <xdr:rowOff>119061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D3703D3-D660-4A20-A1FE-A64092264C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54" t="21199" r="18811" b="20096"/>
        <a:stretch>
          <a:fillRect/>
        </a:stretch>
      </xdr:blipFill>
      <xdr:spPr>
        <a:xfrm>
          <a:off x="14847094" y="547687"/>
          <a:ext cx="1705179" cy="13334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845343</xdr:colOff>
      <xdr:row>3</xdr:row>
      <xdr:rowOff>23812</xdr:rowOff>
    </xdr:from>
    <xdr:to>
      <xdr:col>10</xdr:col>
      <xdr:colOff>34055</xdr:colOff>
      <xdr:row>7</xdr:row>
      <xdr:rowOff>96890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F03346F-610A-8AC6-E735-1807BFF3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01874" y="523875"/>
          <a:ext cx="1700931" cy="13351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182404</xdr:colOff>
      <xdr:row>1</xdr:row>
      <xdr:rowOff>55721</xdr:rowOff>
    </xdr:from>
    <xdr:to>
      <xdr:col>5</xdr:col>
      <xdr:colOff>397958</xdr:colOff>
      <xdr:row>4</xdr:row>
      <xdr:rowOff>329368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B9C64F2-74BD-6EA8-F660-738A5980C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6623" y="186690"/>
          <a:ext cx="1132335" cy="103564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5071C8-958E-4016-BFC9-F51CD83186A7}" name="Tabelle5" displayName="Tabelle5" ref="B18:J30" totalsRowShown="0" headerRowDxfId="44" dataDxfId="42" headerRowBorderDxfId="43" tableBorderDxfId="41">
  <autoFilter ref="B18:J30" xr:uid="{F65071C8-958E-4016-BFC9-F51CD83186A7}"/>
  <tableColumns count="9">
    <tableColumn id="1" xr3:uid="{1E65BF0E-9DC8-42DA-9D46-B964856837F5}" name="Vorname" dataDxfId="40"/>
    <tableColumn id="2" xr3:uid="{7AC54EA9-B37D-4C2A-8B1F-12E96F4E1DF6}" name="Name" dataDxfId="39"/>
    <tableColumn id="3" xr3:uid="{62ACE935-F628-41F2-BE7D-BFCAAABA7E4D}" name="Einsatzzeitraum" dataDxfId="38"/>
    <tableColumn id="5" xr3:uid="{CE20E122-0CA0-418A-8811-152DA65ED31D}" name="Einsatzzeitraum_x000a_Ende" dataDxfId="37"/>
    <tableColumn id="6" xr3:uid="{B8D8C000-A4F6-4687-B000-9BFBB64B9EBD}" name="Wochenstunden_x000a_lt. Arbeitsvertrag" dataDxfId="36"/>
    <tableColumn id="7" xr3:uid="{82C8693A-6A60-47DB-BD11-5C916550D72F}" name="Wochenstunden_x000a_im Projekt" dataDxfId="35"/>
    <tableColumn id="8" xr3:uid="{62E02CBA-33B3-4476-94F8-EEFE3B86A6A3}" name="Entgeltgruppe_x000a_und Stufe_x000a_(nach TVöD)" dataDxfId="34"/>
    <tableColumn id="10" xr3:uid="{D7635CA0-107B-4C6E-B9BC-D5202209DD0F}" name="Haushaltsjahr 1" dataDxfId="33"/>
    <tableColumn id="15" xr3:uid="{175BB10C-327E-4496-9F92-51F477F4D793}" name="Haushaltsjahr 12" dataDxfId="32">
      <calculatedColumnFormula>IFERROR(ROUND(Tabelle5[[#This Row],[Wochenstunden
im Projekt]]/Tabelle5[[#This Row],[Wochenstunden
lt. Arbeitsvertrag]]*Tabelle5[[#This Row],[Haushaltsjahr 1]],2),"")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44932E0-2BCC-4C93-8F9B-ED21152364FA}" name="Tabelle8" displayName="Tabelle8" ref="B17:F32" totalsRowShown="0" headerRowDxfId="31" dataDxfId="29" headerRowBorderDxfId="30" tableBorderDxfId="28" totalsRowBorderDxfId="27">
  <autoFilter ref="B17:F32" xr:uid="{A44932E0-2BCC-4C93-8F9B-ED21152364FA}"/>
  <tableColumns count="5">
    <tableColumn id="1" xr3:uid="{4DA6962F-F526-4C27-9065-E9DD6F48F3CE}" name="Vorname" dataDxfId="26"/>
    <tableColumn id="2" xr3:uid="{6F97085A-15A2-4780-A4E4-7072EC3AF59D}" name="Name" dataDxfId="25"/>
    <tableColumn id="3" xr3:uid="{5CCA0E80-C727-490D-BC09-6F0B06F0C7F4}" name="Funktiom" dataDxfId="24"/>
    <tableColumn id="4" xr3:uid="{5E93B3CE-188C-4CE8-B9A0-58DB1752B2D4}" name="Qualifikation" dataDxfId="23"/>
    <tableColumn id="5" xr3:uid="{374E461B-9F4F-4EF6-A5CB-B31D7E3D569E}" name="Beschreibung der Tätigkeit" dataDxfId="22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2E7F3C-634A-44BB-B035-B5BC1308B405}" name="Tabelle1" displayName="Tabelle1" ref="B17:J31" totalsRowShown="0" headerRowDxfId="21" dataDxfId="19" headerRowBorderDxfId="20" tableBorderDxfId="18" totalsRowBorderDxfId="17">
  <tableColumns count="9">
    <tableColumn id="2" xr3:uid="{A1E86A54-E97B-46AB-9376-A80C1244C216}" name="Vorname" dataDxfId="16"/>
    <tableColumn id="3" xr3:uid="{4A685CE6-6EA6-4B91-9B6B-963C0CB26837}" name="Name" dataDxfId="15"/>
    <tableColumn id="4" xr3:uid="{4FA4D396-5680-4E14-BAED-33881FD1AC56}" name="Funktion" dataDxfId="14"/>
    <tableColumn id="5" xr3:uid="{F15071B8-682D-494B-9881-DCF94F231913}" name="Qualifikation" dataDxfId="13"/>
    <tableColumn id="6" xr3:uid="{3A4095AD-CF43-431A-AAF5-F2B79AA0DFE1}" name="Einsatz-zeitraum_x000a_Beginn" dataDxfId="12"/>
    <tableColumn id="1" xr3:uid="{D7AD53FA-89CC-4825-9D97-1804DD0C56E0}" name="Einsatz-zeitraum_x000a_Ende" dataDxfId="11"/>
    <tableColumn id="7" xr3:uid="{FEC7F7F0-E7C3-4F1E-98BF-D1529CCCF0E3}" name="Gesamtstunden" dataDxfId="10"/>
    <tableColumn id="8" xr3:uid="{E4C6B205-6B0E-491B-9947-B82BADF13557}" name="Stundensatz" dataDxfId="9"/>
    <tableColumn id="10" xr3:uid="{E599FAEA-562B-4AD9-A5BC-8C1F146EF406}" name="Haushaltsjahr 1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A826CC-4868-4D06-A1F6-1246C733CDE4}" name="Tabelle2" displayName="Tabelle2" ref="B21:C54" totalsRowShown="0" headerRowDxfId="7" dataDxfId="5" headerRowBorderDxfId="6" tableBorderDxfId="4" totalsRowBorderDxfId="3">
  <autoFilter ref="B21:C54" xr:uid="{2EA826CC-4868-4D06-A1F6-1246C733CDE4}"/>
  <tableColumns count="2">
    <tableColumn id="1" xr3:uid="{5079AEFD-933F-422B-B41D-21DF1A86D4C6}" name="Ausgaben-position" dataDxfId="2"/>
    <tableColumn id="2" xr3:uid="{3A9A0716-3589-43EF-B1FE-A0A5D5743DE2}" name="Spalte1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83216-FE92-4723-84BF-E730AFE0356D}">
  <dimension ref="B2:I62"/>
  <sheetViews>
    <sheetView showGridLines="0" tabSelected="1" zoomScale="80" zoomScaleNormal="80" zoomScaleSheetLayoutView="80" workbookViewId="0">
      <selection activeCell="I16" sqref="I16"/>
    </sheetView>
  </sheetViews>
  <sheetFormatPr baseColWidth="10" defaultRowHeight="15" x14ac:dyDescent="0.2"/>
  <cols>
    <col min="1" max="1" width="2.6640625" customWidth="1"/>
    <col min="3" max="3" width="13.6640625" customWidth="1"/>
    <col min="12" max="12" width="2.6640625" customWidth="1"/>
  </cols>
  <sheetData>
    <row r="2" spans="2:9" x14ac:dyDescent="0.2">
      <c r="B2" s="12" t="s">
        <v>100</v>
      </c>
      <c r="C2" s="13"/>
      <c r="D2" s="12" t="s">
        <v>11</v>
      </c>
    </row>
    <row r="3" spans="2:9" ht="15.75" thickBot="1" x14ac:dyDescent="0.25"/>
    <row r="4" spans="2:9" ht="15" customHeight="1" x14ac:dyDescent="0.2">
      <c r="B4" s="95" t="s">
        <v>71</v>
      </c>
      <c r="C4" s="96"/>
      <c r="D4" s="96"/>
      <c r="E4" s="96"/>
      <c r="F4" s="96"/>
      <c r="G4" s="96"/>
      <c r="H4" s="96"/>
      <c r="I4" s="97"/>
    </row>
    <row r="5" spans="2:9" ht="15" customHeight="1" thickBot="1" x14ac:dyDescent="0.25">
      <c r="B5" s="98"/>
      <c r="C5" s="99"/>
      <c r="D5" s="99"/>
      <c r="E5" s="99"/>
      <c r="F5" s="99"/>
      <c r="G5" s="99"/>
      <c r="H5" s="99"/>
      <c r="I5" s="100"/>
    </row>
    <row r="9" spans="2:9" x14ac:dyDescent="0.2">
      <c r="B9" t="s">
        <v>102</v>
      </c>
    </row>
    <row r="10" spans="2:9" x14ac:dyDescent="0.2">
      <c r="B10" t="s">
        <v>83</v>
      </c>
    </row>
    <row r="11" spans="2:9" x14ac:dyDescent="0.2">
      <c r="B11" t="s">
        <v>84</v>
      </c>
    </row>
    <row r="13" spans="2:9" x14ac:dyDescent="0.2">
      <c r="B13" t="s">
        <v>80</v>
      </c>
    </row>
    <row r="14" spans="2:9" x14ac:dyDescent="0.2">
      <c r="B14" t="s">
        <v>81</v>
      </c>
    </row>
    <row r="16" spans="2:9" x14ac:dyDescent="0.2">
      <c r="B16" t="s">
        <v>72</v>
      </c>
    </row>
    <row r="18" spans="2:2" ht="15.75" x14ac:dyDescent="0.25">
      <c r="B18" s="82" t="s">
        <v>68</v>
      </c>
    </row>
    <row r="20" spans="2:2" x14ac:dyDescent="0.2">
      <c r="B20" t="s">
        <v>82</v>
      </c>
    </row>
    <row r="21" spans="2:2" x14ac:dyDescent="0.2">
      <c r="B21" t="s">
        <v>73</v>
      </c>
    </row>
    <row r="22" spans="2:2" x14ac:dyDescent="0.2">
      <c r="B22" t="s">
        <v>103</v>
      </c>
    </row>
    <row r="24" spans="2:2" x14ac:dyDescent="0.2">
      <c r="B24" t="s">
        <v>90</v>
      </c>
    </row>
    <row r="25" spans="2:2" x14ac:dyDescent="0.2">
      <c r="B25" t="s">
        <v>91</v>
      </c>
    </row>
    <row r="26" spans="2:2" x14ac:dyDescent="0.2">
      <c r="B26" t="s">
        <v>92</v>
      </c>
    </row>
    <row r="27" spans="2:2" x14ac:dyDescent="0.2">
      <c r="B27" t="s">
        <v>93</v>
      </c>
    </row>
    <row r="28" spans="2:2" x14ac:dyDescent="0.2">
      <c r="B28" t="s">
        <v>94</v>
      </c>
    </row>
    <row r="30" spans="2:2" ht="15.75" x14ac:dyDescent="0.25">
      <c r="B30" s="82" t="s">
        <v>69</v>
      </c>
    </row>
    <row r="32" spans="2:2" x14ac:dyDescent="0.2">
      <c r="B32" t="s">
        <v>104</v>
      </c>
    </row>
    <row r="33" spans="2:2" x14ac:dyDescent="0.2">
      <c r="B33" t="s">
        <v>74</v>
      </c>
    </row>
    <row r="34" spans="2:2" x14ac:dyDescent="0.2">
      <c r="B34" t="s">
        <v>105</v>
      </c>
    </row>
    <row r="35" spans="2:2" x14ac:dyDescent="0.2">
      <c r="B35" t="s">
        <v>75</v>
      </c>
    </row>
    <row r="37" spans="2:2" ht="15.75" x14ac:dyDescent="0.25">
      <c r="B37" s="82" t="s">
        <v>76</v>
      </c>
    </row>
    <row r="39" spans="2:2" x14ac:dyDescent="0.2">
      <c r="B39" t="s">
        <v>77</v>
      </c>
    </row>
    <row r="40" spans="2:2" x14ac:dyDescent="0.2">
      <c r="B40" t="s">
        <v>87</v>
      </c>
    </row>
    <row r="42" spans="2:2" ht="15.75" x14ac:dyDescent="0.25">
      <c r="B42" s="82" t="s">
        <v>99</v>
      </c>
    </row>
    <row r="44" spans="2:2" x14ac:dyDescent="0.2">
      <c r="B44" t="s">
        <v>85</v>
      </c>
    </row>
    <row r="45" spans="2:2" x14ac:dyDescent="0.2">
      <c r="B45" t="s">
        <v>86</v>
      </c>
    </row>
    <row r="47" spans="2:2" ht="15.75" x14ac:dyDescent="0.25">
      <c r="B47" s="82" t="s">
        <v>70</v>
      </c>
    </row>
    <row r="49" spans="2:2" x14ac:dyDescent="0.2">
      <c r="B49" s="83" t="s">
        <v>78</v>
      </c>
    </row>
    <row r="50" spans="2:2" x14ac:dyDescent="0.2">
      <c r="B50" t="s">
        <v>101</v>
      </c>
    </row>
    <row r="51" spans="2:2" x14ac:dyDescent="0.2">
      <c r="B51" t="s">
        <v>79</v>
      </c>
    </row>
    <row r="52" spans="2:2" x14ac:dyDescent="0.2">
      <c r="B52" t="s">
        <v>88</v>
      </c>
    </row>
    <row r="53" spans="2:2" x14ac:dyDescent="0.2">
      <c r="B53" t="s">
        <v>89</v>
      </c>
    </row>
    <row r="54" spans="2:2" x14ac:dyDescent="0.2">
      <c r="B54" t="s">
        <v>109</v>
      </c>
    </row>
    <row r="56" spans="2:2" x14ac:dyDescent="0.2">
      <c r="B56" s="92" t="s">
        <v>113</v>
      </c>
    </row>
    <row r="57" spans="2:2" x14ac:dyDescent="0.2">
      <c r="B57" s="92" t="s">
        <v>114</v>
      </c>
    </row>
    <row r="58" spans="2:2" x14ac:dyDescent="0.2">
      <c r="B58" s="92" t="s">
        <v>115</v>
      </c>
    </row>
    <row r="59" spans="2:2" x14ac:dyDescent="0.2">
      <c r="B59" t="s">
        <v>111</v>
      </c>
    </row>
    <row r="60" spans="2:2" x14ac:dyDescent="0.2">
      <c r="B60" t="s">
        <v>112</v>
      </c>
    </row>
    <row r="61" spans="2:2" x14ac:dyDescent="0.2">
      <c r="B61" t="s">
        <v>116</v>
      </c>
    </row>
    <row r="62" spans="2:2" x14ac:dyDescent="0.2">
      <c r="B62" t="s">
        <v>110</v>
      </c>
    </row>
  </sheetData>
  <sheetProtection algorithmName="SHA-512" hashValue="QDHpksN72FUo27flxw2Oome5Pv0u0bM6omsXDJ9jy5St6pmX+v6IJZpb24mOFx1n4XG0wsr0NaTfhwjcwTsTow==" saltValue="EYl1yjF1SH5Oh6OLzp3JpA==" spinCount="100000" sheet="1" selectLockedCells="1" selectUnlockedCells="1"/>
  <mergeCells count="1">
    <mergeCell ref="B4:I5"/>
  </mergeCells>
  <pageMargins left="0.7" right="0.7" top="0.78740157499999996" bottom="0.78740157499999996" header="0.3" footer="0.3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40"/>
  <sheetViews>
    <sheetView showGridLines="0" view="pageBreakPreview" zoomScale="80" zoomScaleNormal="50" zoomScaleSheetLayoutView="80" workbookViewId="0">
      <selection activeCell="E27" sqref="E27"/>
    </sheetView>
  </sheetViews>
  <sheetFormatPr baseColWidth="10" defaultColWidth="10.88671875" defaultRowHeight="15" x14ac:dyDescent="0.2"/>
  <cols>
    <col min="1" max="1" width="2.6640625" style="13" customWidth="1"/>
    <col min="2" max="2" width="5.109375" style="14" customWidth="1"/>
    <col min="3" max="3" width="34.77734375" style="13" customWidth="1"/>
    <col min="4" max="5" width="22.33203125" style="13" customWidth="1"/>
    <col min="6" max="6" width="16.88671875" style="13" customWidth="1"/>
    <col min="7" max="7" width="2.6640625" style="13" customWidth="1"/>
    <col min="8" max="8" width="12" style="13" customWidth="1"/>
    <col min="9" max="16384" width="10.88671875" style="13"/>
  </cols>
  <sheetData>
    <row r="2" spans="2:8" x14ac:dyDescent="0.2">
      <c r="B2" s="12" t="str">
        <f>Erläuterung!B2</f>
        <v>Versionsnummer 026807_B_082026</v>
      </c>
      <c r="D2" s="12" t="str">
        <f>Erläuterung!D2</f>
        <v>5118zuwendungen@region-hannover.de</v>
      </c>
    </row>
    <row r="3" spans="2:8" ht="15.75" thickBot="1" x14ac:dyDescent="0.25"/>
    <row r="4" spans="2:8" ht="30" customHeight="1" x14ac:dyDescent="0.2">
      <c r="B4" s="126" t="s">
        <v>13</v>
      </c>
      <c r="C4" s="127"/>
      <c r="D4" s="15" t="s">
        <v>14</v>
      </c>
      <c r="E4" s="16"/>
    </row>
    <row r="5" spans="2:8" ht="30" customHeight="1" thickBot="1" x14ac:dyDescent="0.25">
      <c r="B5" s="128" t="s">
        <v>15</v>
      </c>
      <c r="C5" s="129"/>
      <c r="D5" s="17" t="s">
        <v>16</v>
      </c>
      <c r="E5" s="18"/>
    </row>
    <row r="6" spans="2:8" ht="15" customHeight="1" thickBot="1" x14ac:dyDescent="0.25">
      <c r="C6" s="19"/>
      <c r="D6" s="19"/>
      <c r="E6" s="19"/>
    </row>
    <row r="7" spans="2:8" ht="24" customHeight="1" x14ac:dyDescent="0.2">
      <c r="B7" s="132" t="s">
        <v>18</v>
      </c>
      <c r="C7" s="133"/>
      <c r="D7" s="134"/>
      <c r="E7" s="135"/>
    </row>
    <row r="8" spans="2:8" ht="24" customHeight="1" x14ac:dyDescent="0.2">
      <c r="B8" s="130" t="s">
        <v>19</v>
      </c>
      <c r="C8" s="131"/>
      <c r="D8" s="136"/>
      <c r="E8" s="137"/>
    </row>
    <row r="9" spans="2:8" ht="24" customHeight="1" x14ac:dyDescent="0.2">
      <c r="B9" s="130" t="s">
        <v>20</v>
      </c>
      <c r="C9" s="131"/>
      <c r="D9" s="136"/>
      <c r="E9" s="137"/>
    </row>
    <row r="10" spans="2:8" ht="24" customHeight="1" x14ac:dyDescent="0.2">
      <c r="B10" s="130" t="s">
        <v>10</v>
      </c>
      <c r="C10" s="131"/>
      <c r="D10" s="87"/>
      <c r="E10" s="84"/>
      <c r="G10" s="20"/>
      <c r="H10" s="21"/>
    </row>
    <row r="11" spans="2:8" ht="24" customHeight="1" x14ac:dyDescent="0.2">
      <c r="B11" s="130"/>
      <c r="C11" s="131"/>
      <c r="D11" s="88" t="s">
        <v>21</v>
      </c>
      <c r="E11" s="85" t="s">
        <v>22</v>
      </c>
      <c r="H11" s="21"/>
    </row>
    <row r="12" spans="2:8" ht="24" customHeight="1" thickBot="1" x14ac:dyDescent="0.25">
      <c r="B12" s="140" t="s">
        <v>31</v>
      </c>
      <c r="C12" s="141"/>
      <c r="D12" s="142">
        <f ca="1">TODAY()</f>
        <v>46239</v>
      </c>
      <c r="E12" s="143"/>
      <c r="H12" s="21"/>
    </row>
    <row r="13" spans="2:8" ht="15" customHeight="1" thickBot="1" x14ac:dyDescent="0.25">
      <c r="B13" s="22"/>
    </row>
    <row r="14" spans="2:8" ht="30" customHeight="1" x14ac:dyDescent="0.2">
      <c r="B14" s="113" t="s">
        <v>0</v>
      </c>
      <c r="C14" s="114"/>
      <c r="D14" s="114"/>
      <c r="E14" s="115"/>
      <c r="H14" s="23"/>
    </row>
    <row r="15" spans="2:8" ht="24" customHeight="1" x14ac:dyDescent="0.2">
      <c r="B15" s="123"/>
      <c r="C15" s="124"/>
      <c r="D15" s="125"/>
      <c r="E15" s="89" t="str">
        <f>IF(YEAR(D10)=1900,"",YEAR(D10))</f>
        <v/>
      </c>
      <c r="H15" s="23"/>
    </row>
    <row r="16" spans="2:8" ht="24" customHeight="1" x14ac:dyDescent="0.2">
      <c r="B16" s="24" t="s">
        <v>2</v>
      </c>
      <c r="C16" s="119" t="s">
        <v>12</v>
      </c>
      <c r="D16" s="120"/>
      <c r="E16" s="25">
        <f>SUM(Tabelle5[Haushaltsjahr 12])</f>
        <v>0</v>
      </c>
      <c r="H16" s="26"/>
    </row>
    <row r="17" spans="2:11" ht="24" customHeight="1" x14ac:dyDescent="0.2">
      <c r="B17" s="24" t="s">
        <v>3</v>
      </c>
      <c r="C17" s="119" t="s">
        <v>5</v>
      </c>
      <c r="D17" s="120"/>
      <c r="E17" s="25">
        <f>SUM(Tabelle1[Haushaltsjahr 1])</f>
        <v>0</v>
      </c>
    </row>
    <row r="18" spans="2:11" ht="24" customHeight="1" x14ac:dyDescent="0.2">
      <c r="B18" s="24" t="s">
        <v>44</v>
      </c>
      <c r="C18" s="119" t="s">
        <v>36</v>
      </c>
      <c r="D18" s="120"/>
      <c r="E18" s="25">
        <f>SUM(Tabelle2[Spalte1])+'5. Sachausgaben'!D18</f>
        <v>0</v>
      </c>
      <c r="I18" s="27"/>
      <c r="J18" s="27"/>
      <c r="K18" s="27"/>
    </row>
    <row r="19" spans="2:11" ht="24" customHeight="1" thickBot="1" x14ac:dyDescent="0.25">
      <c r="B19" s="101" t="s">
        <v>43</v>
      </c>
      <c r="C19" s="102"/>
      <c r="D19" s="103"/>
      <c r="E19" s="28">
        <f>SUM(E16:E18)</f>
        <v>0</v>
      </c>
    </row>
    <row r="20" spans="2:11" ht="15" customHeight="1" thickBot="1" x14ac:dyDescent="0.25">
      <c r="B20" s="116"/>
      <c r="C20" s="117"/>
      <c r="D20" s="117"/>
      <c r="E20" s="118"/>
    </row>
    <row r="21" spans="2:11" ht="30" customHeight="1" x14ac:dyDescent="0.2">
      <c r="B21" s="113" t="s">
        <v>1</v>
      </c>
      <c r="C21" s="114"/>
      <c r="D21" s="114"/>
      <c r="E21" s="115"/>
    </row>
    <row r="22" spans="2:11" ht="24" customHeight="1" x14ac:dyDescent="0.2">
      <c r="B22" s="123"/>
      <c r="C22" s="124"/>
      <c r="D22" s="125"/>
      <c r="E22" s="90" t="str">
        <f>IF(YEAR(D10)=1900,"",YEAR(D10))</f>
        <v/>
      </c>
    </row>
    <row r="23" spans="2:11" ht="24" customHeight="1" x14ac:dyDescent="0.2">
      <c r="B23" s="24" t="s">
        <v>2</v>
      </c>
      <c r="C23" s="119" t="s">
        <v>45</v>
      </c>
      <c r="D23" s="120"/>
      <c r="E23" s="5"/>
    </row>
    <row r="24" spans="2:11" ht="24" customHeight="1" x14ac:dyDescent="0.2">
      <c r="B24" s="24" t="s">
        <v>3</v>
      </c>
      <c r="C24" s="119" t="s">
        <v>46</v>
      </c>
      <c r="D24" s="120"/>
      <c r="E24" s="5"/>
    </row>
    <row r="25" spans="2:11" ht="24" customHeight="1" x14ac:dyDescent="0.2">
      <c r="B25" s="24" t="s">
        <v>44</v>
      </c>
      <c r="C25" s="119" t="s">
        <v>9</v>
      </c>
      <c r="D25" s="120"/>
      <c r="E25" s="25">
        <f t="shared" ref="E25" si="0">SUM(E26:E27)</f>
        <v>0</v>
      </c>
    </row>
    <row r="26" spans="2:11" ht="24" customHeight="1" x14ac:dyDescent="0.2">
      <c r="B26" s="29" t="s">
        <v>47</v>
      </c>
      <c r="C26" s="119" t="s">
        <v>48</v>
      </c>
      <c r="D26" s="120"/>
      <c r="E26" s="5"/>
    </row>
    <row r="27" spans="2:11" ht="24" customHeight="1" x14ac:dyDescent="0.2">
      <c r="B27" s="29" t="s">
        <v>49</v>
      </c>
      <c r="C27" s="119" t="s">
        <v>4</v>
      </c>
      <c r="D27" s="120"/>
      <c r="E27" s="5"/>
    </row>
    <row r="28" spans="2:11" ht="24" customHeight="1" x14ac:dyDescent="0.2">
      <c r="B28" s="29" t="s">
        <v>50</v>
      </c>
      <c r="C28" s="119" t="s">
        <v>8</v>
      </c>
      <c r="D28" s="120"/>
      <c r="E28" s="25">
        <f>SUM(E29:E32)</f>
        <v>0</v>
      </c>
    </row>
    <row r="29" spans="2:11" ht="24" customHeight="1" x14ac:dyDescent="0.2">
      <c r="B29" s="29" t="s">
        <v>51</v>
      </c>
      <c r="C29" s="119" t="s">
        <v>52</v>
      </c>
      <c r="D29" s="120"/>
      <c r="E29" s="5"/>
    </row>
    <row r="30" spans="2:11" ht="24" customHeight="1" x14ac:dyDescent="0.2">
      <c r="B30" s="29" t="s">
        <v>53</v>
      </c>
      <c r="C30" s="119" t="s">
        <v>6</v>
      </c>
      <c r="D30" s="120"/>
      <c r="E30" s="5"/>
    </row>
    <row r="31" spans="2:11" ht="24" customHeight="1" x14ac:dyDescent="0.2">
      <c r="B31" s="29" t="s">
        <v>55</v>
      </c>
      <c r="C31" s="119" t="s">
        <v>54</v>
      </c>
      <c r="D31" s="120"/>
      <c r="E31" s="5"/>
    </row>
    <row r="32" spans="2:11" ht="24" customHeight="1" x14ac:dyDescent="0.2">
      <c r="B32" s="24" t="s">
        <v>57</v>
      </c>
      <c r="C32" s="119" t="s">
        <v>56</v>
      </c>
      <c r="D32" s="120"/>
      <c r="E32" s="5"/>
    </row>
    <row r="33" spans="2:5" ht="24" customHeight="1" thickBot="1" x14ac:dyDescent="0.25">
      <c r="B33" s="101" t="s">
        <v>43</v>
      </c>
      <c r="C33" s="102"/>
      <c r="D33" s="103"/>
      <c r="E33" s="28">
        <f>E23+E24+E25+E28</f>
        <v>0</v>
      </c>
    </row>
    <row r="34" spans="2:5" ht="15" customHeight="1" thickBot="1" x14ac:dyDescent="0.25">
      <c r="B34" s="110"/>
      <c r="C34" s="111"/>
      <c r="D34" s="111"/>
      <c r="E34" s="112"/>
    </row>
    <row r="35" spans="2:5" ht="15.75" hidden="1" thickBot="1" x14ac:dyDescent="0.25">
      <c r="B35" s="138" t="s">
        <v>58</v>
      </c>
      <c r="C35" s="139"/>
      <c r="D35" s="30">
        <f>D33-D19</f>
        <v>0</v>
      </c>
      <c r="E35" s="31">
        <f>E33-E19</f>
        <v>0</v>
      </c>
    </row>
    <row r="36" spans="2:5" ht="15.75" hidden="1" thickBot="1" x14ac:dyDescent="0.25">
      <c r="B36" s="121"/>
      <c r="C36" s="122"/>
      <c r="D36" s="32">
        <f>IF(D35=0,0,1)</f>
        <v>0</v>
      </c>
      <c r="E36" s="33">
        <f t="shared" ref="E36" si="1">IF(E35=0,0,1)</f>
        <v>0</v>
      </c>
    </row>
    <row r="37" spans="2:5" ht="15.75" hidden="1" thickBot="1" x14ac:dyDescent="0.25">
      <c r="B37" s="34"/>
      <c r="C37" s="27"/>
      <c r="D37" s="27"/>
      <c r="E37" s="35"/>
    </row>
    <row r="38" spans="2:5" ht="15" customHeight="1" x14ac:dyDescent="0.2">
      <c r="B38" s="104" t="str">
        <f>IF(SUM(D36:E36)=0,"Die Einnahmen entsprechen den Ausgaben.","Achtung, der Ausgaben- und Finanzierungsplan ist nicht ausgeglichen!")</f>
        <v>Die Einnahmen entsprechen den Ausgaben.</v>
      </c>
      <c r="C38" s="105"/>
      <c r="D38" s="105"/>
      <c r="E38" s="106"/>
    </row>
    <row r="39" spans="2:5" ht="15.75" customHeight="1" thickBot="1" x14ac:dyDescent="0.25">
      <c r="B39" s="107"/>
      <c r="C39" s="108"/>
      <c r="D39" s="108"/>
      <c r="E39" s="109"/>
    </row>
    <row r="40" spans="2:5" ht="15" customHeight="1" x14ac:dyDescent="0.2"/>
  </sheetData>
  <sheetProtection algorithmName="SHA-512" hashValue="B8w8pC0pNd1LghAKOzweMCj7rj+6JK2ilcYsod6c4lwluRrBAwtyOdArB+p0PGrXFvcVuKaODt+ReYqliiXjyQ==" saltValue="RYmZY7L/gx5471bhVR4BtA==" spinCount="100000" sheet="1" selectLockedCells="1"/>
  <mergeCells count="35">
    <mergeCell ref="D7:E7"/>
    <mergeCell ref="D8:E8"/>
    <mergeCell ref="D9:E9"/>
    <mergeCell ref="B35:C35"/>
    <mergeCell ref="B12:C12"/>
    <mergeCell ref="D12:E12"/>
    <mergeCell ref="C27:D27"/>
    <mergeCell ref="C28:D28"/>
    <mergeCell ref="C29:D29"/>
    <mergeCell ref="C30:D30"/>
    <mergeCell ref="C31:D31"/>
    <mergeCell ref="C32:D32"/>
    <mergeCell ref="B19:D19"/>
    <mergeCell ref="B22:D22"/>
    <mergeCell ref="C23:D23"/>
    <mergeCell ref="C24:D24"/>
    <mergeCell ref="B4:C4"/>
    <mergeCell ref="B5:C5"/>
    <mergeCell ref="B8:C8"/>
    <mergeCell ref="B9:C9"/>
    <mergeCell ref="B10:C11"/>
    <mergeCell ref="B7:C7"/>
    <mergeCell ref="B14:E14"/>
    <mergeCell ref="B15:D15"/>
    <mergeCell ref="C16:D16"/>
    <mergeCell ref="C17:D17"/>
    <mergeCell ref="C18:D18"/>
    <mergeCell ref="B33:D33"/>
    <mergeCell ref="B38:E39"/>
    <mergeCell ref="B34:E34"/>
    <mergeCell ref="B21:E21"/>
    <mergeCell ref="B20:E20"/>
    <mergeCell ref="C26:D26"/>
    <mergeCell ref="B36:C36"/>
    <mergeCell ref="C25:D25"/>
  </mergeCells>
  <phoneticPr fontId="8" type="noConversion"/>
  <dataValidations count="1">
    <dataValidation type="date" operator="greaterThan" allowBlank="1" showInputMessage="1" showErrorMessage="1" sqref="D7:E7 D10:E10" xr:uid="{E7F2160B-2DF2-4D1C-8454-DB06EFD26C4D}">
      <formula1>46023</formula1>
    </dataValidation>
  </dataValidations>
  <pageMargins left="0.7" right="0.7" top="0.78740157499999996" bottom="0.78740157499999996" header="0.3" footer="0.3"/>
  <pageSetup paperSize="9" scale="69" fitToHeight="0" orientation="portrait" r:id="rId1"/>
  <headerFooter>
    <oddHeader>&amp;L&amp;9Region Hannover
Fachbereich Jugend - 51.01&amp;R&amp;8Stand: &amp;D</oddHeader>
    <oddFooter>&amp;R&amp;9&amp;P</oddFooter>
  </headerFooter>
  <ignoredErrors>
    <ignoredError sqref="D12 E32 E25 E28 E24 E26:E27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0"/>
  <sheetViews>
    <sheetView showGridLines="0" view="pageBreakPreview" topLeftCell="A9" zoomScale="80" zoomScaleNormal="40" zoomScaleSheetLayoutView="80" workbookViewId="0">
      <selection activeCell="D19" sqref="D19"/>
    </sheetView>
  </sheetViews>
  <sheetFormatPr baseColWidth="10" defaultColWidth="10.88671875" defaultRowHeight="15" x14ac:dyDescent="0.2"/>
  <cols>
    <col min="1" max="1" width="2.6640625" style="13" customWidth="1"/>
    <col min="2" max="2" width="28.33203125" style="13" customWidth="1"/>
    <col min="3" max="5" width="25.6640625" style="13" customWidth="1"/>
    <col min="6" max="8" width="18.6640625" style="13" customWidth="1"/>
    <col min="9" max="10" width="12.6640625" style="13" customWidth="1"/>
    <col min="11" max="11" width="10.88671875" style="13"/>
    <col min="12" max="12" width="5.6640625" style="13" customWidth="1"/>
    <col min="13" max="16384" width="10.88671875" style="13"/>
  </cols>
  <sheetData>
    <row r="1" spans="1:10" ht="10.15" customHeight="1" x14ac:dyDescent="0.2">
      <c r="B1" s="14"/>
    </row>
    <row r="2" spans="1:10" ht="15" customHeight="1" x14ac:dyDescent="0.2">
      <c r="B2" s="12" t="str">
        <f>'1. Gesamtübersicht'!B2</f>
        <v>Versionsnummer 026807_B_082026</v>
      </c>
      <c r="D2" s="12" t="str">
        <f>'1. Gesamtübersicht'!D2</f>
        <v>5118zuwendungen@region-hannover.de</v>
      </c>
    </row>
    <row r="3" spans="1:10" ht="15" customHeight="1" thickBot="1" x14ac:dyDescent="0.25">
      <c r="B3" s="14"/>
    </row>
    <row r="4" spans="1:10" ht="30" customHeight="1" x14ac:dyDescent="0.2">
      <c r="B4" s="36" t="s">
        <v>13</v>
      </c>
      <c r="C4" s="15" t="s">
        <v>14</v>
      </c>
      <c r="D4" s="16"/>
    </row>
    <row r="5" spans="1:10" ht="30" customHeight="1" thickBot="1" x14ac:dyDescent="0.25">
      <c r="B5" s="37" t="s">
        <v>27</v>
      </c>
      <c r="C5" s="17" t="s">
        <v>35</v>
      </c>
      <c r="D5" s="18"/>
    </row>
    <row r="6" spans="1:10" ht="15" customHeight="1" thickBot="1" x14ac:dyDescent="0.25">
      <c r="B6" s="14"/>
      <c r="C6" s="19"/>
      <c r="D6" s="19"/>
      <c r="E6" s="19"/>
      <c r="F6" s="19"/>
    </row>
    <row r="7" spans="1:10" ht="24" customHeight="1" x14ac:dyDescent="0.2">
      <c r="B7" s="4" t="s">
        <v>18</v>
      </c>
      <c r="C7" s="147" t="str">
        <f>IF('1. Gesamtübersicht'!D7=0,"",'1. Gesamtübersicht'!D7)</f>
        <v/>
      </c>
      <c r="D7" s="148"/>
    </row>
    <row r="8" spans="1:10" ht="24" customHeight="1" x14ac:dyDescent="0.2">
      <c r="B8" s="3" t="s">
        <v>19</v>
      </c>
      <c r="C8" s="149" t="str">
        <f>IF('1. Gesamtübersicht'!D8=0,"",'1. Gesamtübersicht'!D8)</f>
        <v/>
      </c>
      <c r="D8" s="150"/>
    </row>
    <row r="9" spans="1:10" ht="24" customHeight="1" x14ac:dyDescent="0.2">
      <c r="B9" s="3" t="s">
        <v>20</v>
      </c>
      <c r="C9" s="149" t="str">
        <f>IF('1. Gesamtübersicht'!D9=0,"",'1. Gesamtübersicht'!D9)</f>
        <v/>
      </c>
      <c r="D9" s="150"/>
    </row>
    <row r="10" spans="1:10" ht="24" customHeight="1" x14ac:dyDescent="0.2">
      <c r="B10" s="130" t="s">
        <v>10</v>
      </c>
      <c r="C10" s="38" t="str">
        <f>IF('1. Gesamtübersicht'!D10=0,"",'1. Gesamtübersicht'!D10)</f>
        <v/>
      </c>
      <c r="D10" s="39" t="str">
        <f>IF('1. Gesamtübersicht'!E10=0,"",'1. Gesamtübersicht'!E10)</f>
        <v/>
      </c>
    </row>
    <row r="11" spans="1:10" ht="24" customHeight="1" x14ac:dyDescent="0.2">
      <c r="B11" s="130"/>
      <c r="C11" s="40" t="s">
        <v>21</v>
      </c>
      <c r="D11" s="41" t="s">
        <v>22</v>
      </c>
    </row>
    <row r="12" spans="1:10" ht="24" customHeight="1" thickBot="1" x14ac:dyDescent="0.25">
      <c r="B12" s="2" t="str">
        <f>'1. Gesamtübersicht'!B12</f>
        <v>Stand</v>
      </c>
      <c r="C12" s="142">
        <f ca="1">'1. Gesamtübersicht'!D12</f>
        <v>46239</v>
      </c>
      <c r="D12" s="143"/>
    </row>
    <row r="13" spans="1:10" ht="15" customHeight="1" thickBot="1" x14ac:dyDescent="0.25"/>
    <row r="14" spans="1:10" ht="24" customHeight="1" thickBot="1" x14ac:dyDescent="0.25">
      <c r="B14" s="144" t="str">
        <f>C5</f>
        <v>Personaleinsatz (Monetär)</v>
      </c>
      <c r="C14" s="145"/>
      <c r="D14" s="145"/>
      <c r="E14" s="145"/>
      <c r="F14" s="145"/>
      <c r="G14" s="145"/>
      <c r="H14" s="145"/>
      <c r="I14" s="145"/>
      <c r="J14" s="146"/>
    </row>
    <row r="15" spans="1:10" ht="15" customHeight="1" x14ac:dyDescent="0.2">
      <c r="A15" s="26"/>
      <c r="I15" s="86"/>
    </row>
    <row r="16" spans="1:10" ht="99.6" customHeight="1" x14ac:dyDescent="0.2">
      <c r="A16" s="26"/>
      <c r="B16" s="42" t="s">
        <v>29</v>
      </c>
      <c r="C16" s="42" t="s">
        <v>28</v>
      </c>
      <c r="D16" s="43" t="s">
        <v>59</v>
      </c>
      <c r="E16" s="43" t="s">
        <v>60</v>
      </c>
      <c r="F16" s="43" t="s">
        <v>67</v>
      </c>
      <c r="G16" s="43" t="s">
        <v>33</v>
      </c>
      <c r="H16" s="43" t="s">
        <v>34</v>
      </c>
      <c r="I16" s="43" t="str">
        <f>IF(YEAR('1. Gesamtübersicht'!D10)=1900,"Bitte Projektzeitraum ausfüllen","Arbeitgeber-
bruttoausgaben"&amp;" "&amp;YEAR('1. Gesamtübersicht'!D10))</f>
        <v>Bitte Projektzeitraum ausfüllen</v>
      </c>
      <c r="J16" s="43" t="str">
        <f>IF(YEAR('1. Gesamtübersicht'!D10)=1900,"Bitte Projektzeitraum ausfüllen","Davon Projektanteil"&amp;" "&amp;YEAR('1. Gesamtübersicht'!D10))</f>
        <v>Bitte Projektzeitraum ausfüllen</v>
      </c>
    </row>
    <row r="17" spans="1:10" ht="99.6" hidden="1" customHeight="1" x14ac:dyDescent="0.2">
      <c r="A17" s="26"/>
      <c r="B17" s="8"/>
      <c r="C17" s="8"/>
      <c r="D17" s="9"/>
      <c r="E17" s="9"/>
      <c r="F17" s="9"/>
      <c r="G17" s="9"/>
      <c r="H17" s="9"/>
      <c r="I17" s="9" t="str">
        <f>IF(YEAR('1. Gesamtübersicht'!D10)=1900,"",YEAR('1. Gesamtübersicht'!D10))</f>
        <v/>
      </c>
      <c r="J17" s="9" t="str">
        <f>I17</f>
        <v/>
      </c>
    </row>
    <row r="18" spans="1:10" ht="100.15" hidden="1" customHeight="1" x14ac:dyDescent="0.2">
      <c r="A18" s="26"/>
      <c r="B18" s="44" t="s">
        <v>29</v>
      </c>
      <c r="C18" s="44" t="s">
        <v>28</v>
      </c>
      <c r="D18" s="45" t="s">
        <v>24</v>
      </c>
      <c r="E18" s="45" t="s">
        <v>60</v>
      </c>
      <c r="F18" s="46" t="s">
        <v>32</v>
      </c>
      <c r="G18" s="46" t="s">
        <v>33</v>
      </c>
      <c r="H18" s="46" t="s">
        <v>34</v>
      </c>
      <c r="I18" s="46" t="s">
        <v>38</v>
      </c>
      <c r="J18" s="46" t="s">
        <v>39</v>
      </c>
    </row>
    <row r="19" spans="1:10" ht="48" customHeight="1" x14ac:dyDescent="0.2">
      <c r="A19" s="26"/>
      <c r="B19" s="51"/>
      <c r="C19" s="51"/>
      <c r="D19" s="52"/>
      <c r="E19" s="52"/>
      <c r="F19" s="51"/>
      <c r="G19" s="51"/>
      <c r="H19" s="53"/>
      <c r="I19" s="54"/>
      <c r="J19" s="47" t="str">
        <f>IFERROR(ROUND(Tabelle5[[#This Row],[Wochenstunden
im Projekt]]/Tabelle5[[#This Row],[Wochenstunden
lt. Arbeitsvertrag]]*Tabelle5[[#This Row],[Haushaltsjahr 1]],2),"")</f>
        <v/>
      </c>
    </row>
    <row r="20" spans="1:10" ht="48" customHeight="1" x14ac:dyDescent="0.2">
      <c r="A20" s="26"/>
      <c r="B20" s="51"/>
      <c r="C20" s="51"/>
      <c r="D20" s="52"/>
      <c r="E20" s="52"/>
      <c r="F20" s="51"/>
      <c r="G20" s="51"/>
      <c r="H20" s="51"/>
      <c r="I20" s="54"/>
      <c r="J20" s="47" t="str">
        <f>IFERROR(ROUND(Tabelle5[[#This Row],[Wochenstunden
im Projekt]]/Tabelle5[[#This Row],[Wochenstunden
lt. Arbeitsvertrag]]*Tabelle5[[#This Row],[Haushaltsjahr 1]],2),"")</f>
        <v/>
      </c>
    </row>
    <row r="21" spans="1:10" ht="48" customHeight="1" x14ac:dyDescent="0.2">
      <c r="A21" s="26"/>
      <c r="B21" s="51"/>
      <c r="C21" s="51"/>
      <c r="D21" s="51"/>
      <c r="E21" s="51"/>
      <c r="F21" s="51"/>
      <c r="G21" s="51"/>
      <c r="H21" s="51"/>
      <c r="I21" s="54"/>
      <c r="J21" s="47" t="str">
        <f>IFERROR(ROUND(Tabelle5[[#This Row],[Wochenstunden
im Projekt]]/Tabelle5[[#This Row],[Wochenstunden
lt. Arbeitsvertrag]]*Tabelle5[[#This Row],[Haushaltsjahr 1]],2),"")</f>
        <v/>
      </c>
    </row>
    <row r="22" spans="1:10" ht="48" customHeight="1" x14ac:dyDescent="0.2">
      <c r="A22" s="26"/>
      <c r="B22" s="51"/>
      <c r="C22" s="51"/>
      <c r="D22" s="51"/>
      <c r="E22" s="51"/>
      <c r="F22" s="51"/>
      <c r="G22" s="51"/>
      <c r="H22" s="51"/>
      <c r="I22" s="54"/>
      <c r="J22" s="47" t="str">
        <f>IFERROR(ROUND(Tabelle5[[#This Row],[Wochenstunden
im Projekt]]/Tabelle5[[#This Row],[Wochenstunden
lt. Arbeitsvertrag]]*Tabelle5[[#This Row],[Haushaltsjahr 1]],2),"")</f>
        <v/>
      </c>
    </row>
    <row r="23" spans="1:10" ht="48" customHeight="1" x14ac:dyDescent="0.2">
      <c r="A23" s="26"/>
      <c r="B23" s="51"/>
      <c r="C23" s="51"/>
      <c r="D23" s="51"/>
      <c r="E23" s="51"/>
      <c r="F23" s="51"/>
      <c r="G23" s="51"/>
      <c r="H23" s="51"/>
      <c r="I23" s="54"/>
      <c r="J23" s="47" t="str">
        <f>IFERROR(ROUND(Tabelle5[[#This Row],[Wochenstunden
im Projekt]]/Tabelle5[[#This Row],[Wochenstunden
lt. Arbeitsvertrag]]*Tabelle5[[#This Row],[Haushaltsjahr 1]],2),"")</f>
        <v/>
      </c>
    </row>
    <row r="24" spans="1:10" ht="48" customHeight="1" x14ac:dyDescent="0.2">
      <c r="A24" s="26"/>
      <c r="B24" s="51"/>
      <c r="C24" s="51"/>
      <c r="D24" s="51"/>
      <c r="E24" s="51"/>
      <c r="F24" s="51"/>
      <c r="G24" s="51"/>
      <c r="H24" s="51"/>
      <c r="I24" s="54"/>
      <c r="J24" s="47" t="str">
        <f>IFERROR(ROUND(Tabelle5[[#This Row],[Wochenstunden
im Projekt]]/Tabelle5[[#This Row],[Wochenstunden
lt. Arbeitsvertrag]]*Tabelle5[[#This Row],[Haushaltsjahr 1]],2),"")</f>
        <v/>
      </c>
    </row>
    <row r="25" spans="1:10" ht="48" customHeight="1" x14ac:dyDescent="0.2">
      <c r="A25" s="26"/>
      <c r="B25" s="55"/>
      <c r="C25" s="55"/>
      <c r="D25" s="55"/>
      <c r="E25" s="55"/>
      <c r="F25" s="55"/>
      <c r="G25" s="55"/>
      <c r="H25" s="55"/>
      <c r="I25" s="57"/>
      <c r="J25" s="56" t="str">
        <f>IFERROR(ROUND(Tabelle5[[#This Row],[Wochenstunden
im Projekt]]/Tabelle5[[#This Row],[Wochenstunden
lt. Arbeitsvertrag]]*Tabelle5[[#This Row],[Haushaltsjahr 1]],2),"")</f>
        <v/>
      </c>
    </row>
    <row r="26" spans="1:10" ht="48" customHeight="1" x14ac:dyDescent="0.2">
      <c r="A26" s="26"/>
      <c r="B26" s="55"/>
      <c r="C26" s="55"/>
      <c r="D26" s="55"/>
      <c r="E26" s="55"/>
      <c r="F26" s="55"/>
      <c r="G26" s="55"/>
      <c r="H26" s="55"/>
      <c r="I26" s="57"/>
      <c r="J26" s="56" t="str">
        <f>IFERROR(ROUND(Tabelle5[[#This Row],[Wochenstunden
im Projekt]]/Tabelle5[[#This Row],[Wochenstunden
lt. Arbeitsvertrag]]*Tabelle5[[#This Row],[Haushaltsjahr 1]],2),"")</f>
        <v/>
      </c>
    </row>
    <row r="27" spans="1:10" ht="48" customHeight="1" x14ac:dyDescent="0.2">
      <c r="B27" s="55"/>
      <c r="C27" s="55"/>
      <c r="D27" s="55"/>
      <c r="E27" s="55"/>
      <c r="F27" s="55"/>
      <c r="G27" s="55"/>
      <c r="H27" s="55"/>
      <c r="I27" s="57"/>
      <c r="J27" s="56" t="str">
        <f>IFERROR(ROUND(Tabelle5[[#This Row],[Wochenstunden
im Projekt]]/Tabelle5[[#This Row],[Wochenstunden
lt. Arbeitsvertrag]]*Tabelle5[[#This Row],[Haushaltsjahr 1]],2),"")</f>
        <v/>
      </c>
    </row>
    <row r="28" spans="1:10" ht="48" customHeight="1" x14ac:dyDescent="0.2">
      <c r="B28" s="55"/>
      <c r="C28" s="55"/>
      <c r="D28" s="55"/>
      <c r="E28" s="55"/>
      <c r="F28" s="55"/>
      <c r="G28" s="55"/>
      <c r="H28" s="55"/>
      <c r="I28" s="57"/>
      <c r="J28" s="56" t="str">
        <f>IFERROR(ROUND(Tabelle5[[#This Row],[Wochenstunden
im Projekt]]/Tabelle5[[#This Row],[Wochenstunden
lt. Arbeitsvertrag]]*Tabelle5[[#This Row],[Haushaltsjahr 1]],2),"")</f>
        <v/>
      </c>
    </row>
    <row r="29" spans="1:10" ht="48" customHeight="1" x14ac:dyDescent="0.2">
      <c r="B29" s="55"/>
      <c r="C29" s="55"/>
      <c r="D29" s="55"/>
      <c r="E29" s="55"/>
      <c r="F29" s="55"/>
      <c r="G29" s="55"/>
      <c r="H29" s="55"/>
      <c r="I29" s="57"/>
      <c r="J29" s="56" t="str">
        <f>IFERROR(ROUND(Tabelle5[[#This Row],[Wochenstunden
im Projekt]]/Tabelle5[[#This Row],[Wochenstunden
lt. Arbeitsvertrag]]*Tabelle5[[#This Row],[Haushaltsjahr 1]],2),"")</f>
        <v/>
      </c>
    </row>
    <row r="30" spans="1:10" ht="48" customHeight="1" x14ac:dyDescent="0.2">
      <c r="B30" s="55"/>
      <c r="C30" s="55"/>
      <c r="D30" s="55"/>
      <c r="E30" s="55"/>
      <c r="F30" s="55"/>
      <c r="G30" s="55"/>
      <c r="H30" s="55"/>
      <c r="I30" s="57"/>
      <c r="J30" s="56" t="str">
        <f>IFERROR(ROUND(Tabelle5[[#This Row],[Wochenstunden
im Projekt]]/Tabelle5[[#This Row],[Wochenstunden
lt. Arbeitsvertrag]]*Tabelle5[[#This Row],[Haushaltsjahr 1]],2),"")</f>
        <v/>
      </c>
    </row>
    <row r="31" spans="1:10" ht="48" customHeight="1" x14ac:dyDescent="0.2">
      <c r="B31" s="58"/>
      <c r="C31" s="59"/>
      <c r="D31" s="60"/>
      <c r="E31" s="60"/>
      <c r="F31" s="60"/>
      <c r="G31" s="60"/>
      <c r="H31" s="60"/>
      <c r="I31" s="60"/>
    </row>
    <row r="32" spans="1:10" ht="48" customHeight="1" x14ac:dyDescent="0.2">
      <c r="B32" s="60"/>
      <c r="C32" s="60"/>
      <c r="D32" s="60"/>
      <c r="E32" s="60"/>
      <c r="F32" s="60"/>
      <c r="G32" s="60"/>
      <c r="H32" s="60"/>
      <c r="I32" s="60"/>
    </row>
    <row r="33" spans="2:9" ht="48" customHeight="1" x14ac:dyDescent="0.2">
      <c r="B33" s="60"/>
      <c r="C33" s="60"/>
      <c r="D33" s="60"/>
      <c r="E33" s="60"/>
      <c r="F33" s="60"/>
      <c r="G33" s="60"/>
      <c r="H33" s="60"/>
      <c r="I33" s="60"/>
    </row>
    <row r="34" spans="2:9" ht="48" customHeight="1" x14ac:dyDescent="0.2">
      <c r="B34" s="60"/>
      <c r="C34" s="60"/>
      <c r="D34" s="60"/>
      <c r="E34" s="60"/>
      <c r="F34" s="60"/>
      <c r="G34" s="60"/>
      <c r="H34" s="60"/>
      <c r="I34" s="60"/>
    </row>
    <row r="35" spans="2:9" ht="48" customHeight="1" x14ac:dyDescent="0.2">
      <c r="B35" s="60"/>
      <c r="C35" s="60"/>
      <c r="D35" s="60"/>
      <c r="E35" s="60"/>
      <c r="F35" s="60"/>
      <c r="G35" s="60"/>
      <c r="H35" s="60"/>
      <c r="I35" s="60"/>
    </row>
    <row r="36" spans="2:9" ht="48" customHeight="1" x14ac:dyDescent="0.2">
      <c r="B36" s="60"/>
      <c r="C36" s="60"/>
      <c r="D36" s="60"/>
      <c r="E36" s="60"/>
      <c r="F36" s="60"/>
      <c r="G36" s="60"/>
      <c r="H36" s="60"/>
      <c r="I36" s="60"/>
    </row>
    <row r="37" spans="2:9" ht="48" customHeight="1" x14ac:dyDescent="0.2">
      <c r="B37" s="60"/>
      <c r="C37" s="60"/>
      <c r="D37" s="60"/>
      <c r="E37" s="60"/>
      <c r="F37" s="60"/>
      <c r="G37" s="60"/>
      <c r="H37" s="60"/>
      <c r="I37" s="60"/>
    </row>
    <row r="38" spans="2:9" ht="48" customHeight="1" x14ac:dyDescent="0.2">
      <c r="B38" s="60"/>
      <c r="C38" s="60"/>
      <c r="D38" s="60"/>
      <c r="E38" s="60"/>
      <c r="F38" s="60"/>
      <c r="G38" s="60"/>
      <c r="H38" s="60"/>
      <c r="I38" s="60"/>
    </row>
    <row r="39" spans="2:9" ht="48" customHeight="1" x14ac:dyDescent="0.2">
      <c r="B39" s="60"/>
      <c r="C39" s="60"/>
      <c r="D39" s="60"/>
      <c r="E39" s="60"/>
      <c r="F39" s="60"/>
      <c r="G39" s="60"/>
      <c r="H39" s="60"/>
      <c r="I39" s="60"/>
    </row>
    <row r="40" spans="2:9" ht="48" customHeight="1" x14ac:dyDescent="0.2">
      <c r="B40" s="60"/>
      <c r="C40" s="60"/>
      <c r="D40" s="60"/>
      <c r="E40" s="60"/>
      <c r="F40" s="60"/>
      <c r="G40" s="60"/>
      <c r="H40" s="60"/>
      <c r="I40" s="60"/>
    </row>
    <row r="41" spans="2:9" ht="48" customHeight="1" x14ac:dyDescent="0.2"/>
    <row r="42" spans="2:9" ht="48" customHeight="1" x14ac:dyDescent="0.2"/>
    <row r="43" spans="2:9" ht="48" customHeight="1" x14ac:dyDescent="0.2"/>
    <row r="44" spans="2:9" ht="48" customHeight="1" x14ac:dyDescent="0.2"/>
    <row r="45" spans="2:9" ht="48" customHeight="1" x14ac:dyDescent="0.2"/>
    <row r="46" spans="2:9" ht="48" customHeight="1" x14ac:dyDescent="0.2"/>
    <row r="47" spans="2:9" ht="48" customHeight="1" x14ac:dyDescent="0.2"/>
    <row r="48" spans="2:9" ht="48" customHeight="1" x14ac:dyDescent="0.2"/>
    <row r="49" ht="48" customHeight="1" x14ac:dyDescent="0.2"/>
    <row r="50" ht="48" customHeight="1" x14ac:dyDescent="0.2"/>
    <row r="51" ht="48" customHeight="1" x14ac:dyDescent="0.2"/>
    <row r="52" ht="48" customHeight="1" x14ac:dyDescent="0.2"/>
    <row r="53" ht="48" customHeight="1" x14ac:dyDescent="0.2"/>
    <row r="54" ht="48" customHeight="1" x14ac:dyDescent="0.2"/>
    <row r="55" ht="48" customHeight="1" x14ac:dyDescent="0.2"/>
    <row r="56" ht="48" customHeight="1" x14ac:dyDescent="0.2"/>
    <row r="57" ht="48" customHeight="1" x14ac:dyDescent="0.2"/>
    <row r="58" ht="48" customHeight="1" x14ac:dyDescent="0.2"/>
    <row r="59" ht="48" customHeight="1" x14ac:dyDescent="0.2"/>
    <row r="60" ht="48" customHeight="1" x14ac:dyDescent="0.2"/>
    <row r="61" ht="48" customHeight="1" x14ac:dyDescent="0.2"/>
    <row r="62" ht="48" customHeight="1" x14ac:dyDescent="0.2"/>
    <row r="63" ht="48" customHeight="1" x14ac:dyDescent="0.2"/>
    <row r="64" ht="48" customHeight="1" x14ac:dyDescent="0.2"/>
    <row r="65" ht="48" customHeight="1" x14ac:dyDescent="0.2"/>
    <row r="66" ht="48" customHeight="1" x14ac:dyDescent="0.2"/>
    <row r="67" ht="48" customHeight="1" x14ac:dyDescent="0.2"/>
    <row r="68" ht="48" customHeight="1" x14ac:dyDescent="0.2"/>
    <row r="69" ht="48" customHeight="1" x14ac:dyDescent="0.2"/>
    <row r="70" ht="48" customHeight="1" x14ac:dyDescent="0.2"/>
    <row r="71" ht="48" customHeight="1" x14ac:dyDescent="0.2"/>
    <row r="72" ht="48" customHeight="1" x14ac:dyDescent="0.2"/>
    <row r="73" ht="48" customHeight="1" x14ac:dyDescent="0.2"/>
    <row r="74" ht="48" customHeight="1" x14ac:dyDescent="0.2"/>
    <row r="75" ht="48" customHeight="1" x14ac:dyDescent="0.2"/>
    <row r="76" ht="48" customHeight="1" x14ac:dyDescent="0.2"/>
    <row r="77" ht="48" customHeight="1" x14ac:dyDescent="0.2"/>
    <row r="78" ht="48" customHeight="1" x14ac:dyDescent="0.2"/>
    <row r="79" ht="48" customHeight="1" x14ac:dyDescent="0.2"/>
    <row r="80" ht="48" customHeight="1" x14ac:dyDescent="0.2"/>
    <row r="81" ht="48" customHeight="1" x14ac:dyDescent="0.2"/>
    <row r="82" ht="48" customHeight="1" x14ac:dyDescent="0.2"/>
    <row r="83" ht="48" customHeight="1" x14ac:dyDescent="0.2"/>
    <row r="84" ht="48" customHeight="1" x14ac:dyDescent="0.2"/>
    <row r="85" ht="48" customHeight="1" x14ac:dyDescent="0.2"/>
    <row r="86" ht="48" customHeight="1" x14ac:dyDescent="0.2"/>
    <row r="87" ht="48" customHeight="1" x14ac:dyDescent="0.2"/>
    <row r="88" ht="48" customHeight="1" x14ac:dyDescent="0.2"/>
    <row r="89" ht="48" customHeight="1" x14ac:dyDescent="0.2"/>
    <row r="90" ht="48" customHeight="1" x14ac:dyDescent="0.2"/>
    <row r="91" ht="48" customHeight="1" x14ac:dyDescent="0.2"/>
    <row r="92" ht="48" customHeight="1" x14ac:dyDescent="0.2"/>
    <row r="93" ht="48" customHeight="1" x14ac:dyDescent="0.2"/>
    <row r="94" ht="48" customHeight="1" x14ac:dyDescent="0.2"/>
    <row r="95" ht="48" customHeight="1" x14ac:dyDescent="0.2"/>
    <row r="96" ht="48" customHeight="1" x14ac:dyDescent="0.2"/>
    <row r="97" ht="48" customHeight="1" x14ac:dyDescent="0.2"/>
    <row r="98" ht="48" customHeight="1" x14ac:dyDescent="0.2"/>
    <row r="99" ht="48" customHeight="1" x14ac:dyDescent="0.2"/>
    <row r="100" ht="48" customHeight="1" x14ac:dyDescent="0.2"/>
    <row r="101" ht="48" customHeight="1" x14ac:dyDescent="0.2"/>
    <row r="102" ht="48" customHeight="1" x14ac:dyDescent="0.2"/>
    <row r="103" ht="48" customHeight="1" x14ac:dyDescent="0.2"/>
    <row r="104" ht="48" customHeight="1" x14ac:dyDescent="0.2"/>
    <row r="105" ht="48" customHeight="1" x14ac:dyDescent="0.2"/>
    <row r="106" ht="48" customHeight="1" x14ac:dyDescent="0.2"/>
    <row r="107" ht="48" customHeight="1" x14ac:dyDescent="0.2"/>
    <row r="108" ht="48" customHeight="1" x14ac:dyDescent="0.2"/>
    <row r="109" ht="48" customHeight="1" x14ac:dyDescent="0.2"/>
    <row r="110" ht="48" customHeight="1" x14ac:dyDescent="0.2"/>
    <row r="111" ht="48" customHeight="1" x14ac:dyDescent="0.2"/>
    <row r="112" ht="48" customHeight="1" x14ac:dyDescent="0.2"/>
    <row r="113" ht="48" customHeight="1" x14ac:dyDescent="0.2"/>
    <row r="114" ht="48" customHeight="1" x14ac:dyDescent="0.2"/>
    <row r="115" ht="48" customHeight="1" x14ac:dyDescent="0.2"/>
    <row r="116" ht="48" customHeight="1" x14ac:dyDescent="0.2"/>
    <row r="117" ht="48" customHeight="1" x14ac:dyDescent="0.2"/>
    <row r="118" ht="48" customHeight="1" x14ac:dyDescent="0.2"/>
    <row r="119" ht="48" customHeight="1" x14ac:dyDescent="0.2"/>
    <row r="120" ht="48" customHeight="1" x14ac:dyDescent="0.2"/>
    <row r="121" ht="48" customHeight="1" x14ac:dyDescent="0.2"/>
    <row r="122" ht="48" customHeight="1" x14ac:dyDescent="0.2"/>
    <row r="123" ht="48" customHeight="1" x14ac:dyDescent="0.2"/>
    <row r="124" ht="48" customHeight="1" x14ac:dyDescent="0.2"/>
    <row r="125" ht="48" customHeight="1" x14ac:dyDescent="0.2"/>
    <row r="126" ht="48" customHeight="1" x14ac:dyDescent="0.2"/>
    <row r="127" ht="48" customHeight="1" x14ac:dyDescent="0.2"/>
    <row r="128" ht="48" customHeight="1" x14ac:dyDescent="0.2"/>
    <row r="129" ht="48" customHeight="1" x14ac:dyDescent="0.2"/>
    <row r="130" ht="48" customHeight="1" x14ac:dyDescent="0.2"/>
    <row r="131" ht="48" customHeight="1" x14ac:dyDescent="0.2"/>
    <row r="132" ht="48" customHeight="1" x14ac:dyDescent="0.2"/>
    <row r="133" ht="48" customHeight="1" x14ac:dyDescent="0.2"/>
    <row r="134" ht="48" customHeight="1" x14ac:dyDescent="0.2"/>
    <row r="135" ht="48" customHeight="1" x14ac:dyDescent="0.2"/>
    <row r="136" ht="48" customHeight="1" x14ac:dyDescent="0.2"/>
    <row r="137" ht="48" customHeight="1" x14ac:dyDescent="0.2"/>
    <row r="138" ht="48" customHeight="1" x14ac:dyDescent="0.2"/>
    <row r="139" ht="48" customHeight="1" x14ac:dyDescent="0.2"/>
    <row r="140" ht="48" customHeight="1" x14ac:dyDescent="0.2"/>
    <row r="141" ht="48" customHeight="1" x14ac:dyDescent="0.2"/>
    <row r="142" ht="48" customHeight="1" x14ac:dyDescent="0.2"/>
    <row r="143" ht="48" customHeight="1" x14ac:dyDescent="0.2"/>
    <row r="144" ht="48" customHeight="1" x14ac:dyDescent="0.2"/>
    <row r="145" ht="48" customHeight="1" x14ac:dyDescent="0.2"/>
    <row r="146" ht="48" customHeight="1" x14ac:dyDescent="0.2"/>
    <row r="147" ht="48" customHeight="1" x14ac:dyDescent="0.2"/>
    <row r="148" ht="48" customHeight="1" x14ac:dyDescent="0.2"/>
    <row r="149" ht="48" customHeight="1" x14ac:dyDescent="0.2"/>
    <row r="150" ht="48" customHeight="1" x14ac:dyDescent="0.2"/>
    <row r="151" ht="48" customHeight="1" x14ac:dyDescent="0.2"/>
    <row r="152" ht="48" customHeight="1" x14ac:dyDescent="0.2"/>
    <row r="153" ht="48" customHeight="1" x14ac:dyDescent="0.2"/>
    <row r="154" ht="48" customHeight="1" x14ac:dyDescent="0.2"/>
    <row r="155" ht="48" customHeight="1" x14ac:dyDescent="0.2"/>
    <row r="156" ht="48" customHeight="1" x14ac:dyDescent="0.2"/>
    <row r="157" ht="48" customHeight="1" x14ac:dyDescent="0.2"/>
    <row r="158" ht="48" customHeight="1" x14ac:dyDescent="0.2"/>
    <row r="159" ht="48" customHeight="1" x14ac:dyDescent="0.2"/>
    <row r="160" ht="48" customHeight="1" x14ac:dyDescent="0.2"/>
    <row r="161" ht="48" customHeight="1" x14ac:dyDescent="0.2"/>
    <row r="162" ht="48" customHeight="1" x14ac:dyDescent="0.2"/>
    <row r="163" ht="48" customHeight="1" x14ac:dyDescent="0.2"/>
    <row r="164" ht="48" customHeight="1" x14ac:dyDescent="0.2"/>
    <row r="165" ht="48" customHeight="1" x14ac:dyDescent="0.2"/>
    <row r="166" ht="48" customHeight="1" x14ac:dyDescent="0.2"/>
    <row r="167" ht="48" customHeight="1" x14ac:dyDescent="0.2"/>
    <row r="168" ht="48" customHeight="1" x14ac:dyDescent="0.2"/>
    <row r="169" ht="48" customHeight="1" x14ac:dyDescent="0.2"/>
    <row r="170" ht="48" customHeight="1" x14ac:dyDescent="0.2"/>
    <row r="171" ht="48" customHeight="1" x14ac:dyDescent="0.2"/>
    <row r="172" ht="48" customHeight="1" x14ac:dyDescent="0.2"/>
    <row r="173" ht="48" customHeight="1" x14ac:dyDescent="0.2"/>
    <row r="174" ht="48" customHeight="1" x14ac:dyDescent="0.2"/>
    <row r="175" ht="48" customHeight="1" x14ac:dyDescent="0.2"/>
    <row r="176" ht="48" customHeight="1" x14ac:dyDescent="0.2"/>
    <row r="177" ht="48" customHeight="1" x14ac:dyDescent="0.2"/>
    <row r="178" ht="48" customHeight="1" x14ac:dyDescent="0.2"/>
    <row r="179" ht="48" customHeight="1" x14ac:dyDescent="0.2"/>
    <row r="180" ht="48" customHeight="1" x14ac:dyDescent="0.2"/>
    <row r="181" ht="48" customHeight="1" x14ac:dyDescent="0.2"/>
    <row r="182" ht="48" customHeight="1" x14ac:dyDescent="0.2"/>
    <row r="183" ht="48" customHeight="1" x14ac:dyDescent="0.2"/>
    <row r="184" ht="48" customHeight="1" x14ac:dyDescent="0.2"/>
    <row r="185" ht="48" customHeight="1" x14ac:dyDescent="0.2"/>
    <row r="186" ht="48" customHeight="1" x14ac:dyDescent="0.2"/>
    <row r="187" ht="48" customHeight="1" x14ac:dyDescent="0.2"/>
    <row r="188" ht="48" customHeight="1" x14ac:dyDescent="0.2"/>
    <row r="189" ht="48" customHeight="1" x14ac:dyDescent="0.2"/>
    <row r="190" ht="48" customHeight="1" x14ac:dyDescent="0.2"/>
    <row r="191" ht="48" customHeight="1" x14ac:dyDescent="0.2"/>
    <row r="192" ht="48" customHeight="1" x14ac:dyDescent="0.2"/>
    <row r="193" ht="48" customHeight="1" x14ac:dyDescent="0.2"/>
    <row r="194" ht="48" customHeight="1" x14ac:dyDescent="0.2"/>
    <row r="195" ht="48" customHeight="1" x14ac:dyDescent="0.2"/>
    <row r="196" ht="48" customHeight="1" x14ac:dyDescent="0.2"/>
    <row r="197" ht="48" customHeight="1" x14ac:dyDescent="0.2"/>
    <row r="198" ht="48" customHeight="1" x14ac:dyDescent="0.2"/>
    <row r="199" ht="48" customHeight="1" x14ac:dyDescent="0.2"/>
    <row r="200" ht="48" customHeight="1" x14ac:dyDescent="0.2"/>
  </sheetData>
  <sheetProtection algorithmName="SHA-512" hashValue="DuLHhrUAmESudKNnO/XQh/hQpbs8VPjema5rgFAh+IJx3xllMs521DzhLnCj7vyxGRxSBLczYFjZAhmvjTjKtA==" saltValue="EjgP/VDk2r7tTQfXYI5w1A==" spinCount="100000" sheet="1" objects="1" scenarios="1" selectLockedCells="1"/>
  <mergeCells count="6">
    <mergeCell ref="B14:J14"/>
    <mergeCell ref="C7:D7"/>
    <mergeCell ref="C8:D8"/>
    <mergeCell ref="C9:D9"/>
    <mergeCell ref="B10:B11"/>
    <mergeCell ref="C12:D12"/>
  </mergeCells>
  <dataValidations count="3">
    <dataValidation operator="greaterThan" allowBlank="1" showInputMessage="1" showErrorMessage="1" sqref="C10:D10 C7:D7" xr:uid="{2C6D383E-8C33-4D82-82E0-337E6E3DC618}"/>
    <dataValidation type="date" allowBlank="1" showInputMessage="1" showErrorMessage="1" sqref="D19:D201" xr:uid="{6F3C9676-4ED1-4821-A2E0-E9BCB6B2AA37}">
      <formula1>C$10</formula1>
      <formula2>D$10</formula2>
    </dataValidation>
    <dataValidation type="date" allowBlank="1" showInputMessage="1" showErrorMessage="1" sqref="E19:E200" xr:uid="{65D25B52-148D-4AFC-BB55-56FB3A267D8E}">
      <formula1>C$10</formula1>
      <formula2>D$10</formula2>
    </dataValidation>
  </dataValidations>
  <pageMargins left="0.7" right="0.7" top="0.78740157499999996" bottom="0.78740157499999996" header="0.3" footer="0.3"/>
  <pageSetup paperSize="9" scale="36" orientation="portrait" r:id="rId1"/>
  <headerFooter>
    <oddHeader>&amp;L&amp;9Region Hannover
Fachbereich Jugend - 51.01&amp;R&amp;8Stand: &amp;D</oddHeader>
    <oddFooter>&amp;R&amp;9&amp;P</oddFooter>
  </headerFooter>
  <ignoredErrors>
    <ignoredError sqref="C7:D7 C8:D8 C11:D12 D9 C10:D10 C9" unlockedFormula="1"/>
  </ignoredError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5DAC-A4D6-49DA-9EB9-477E375455DC}">
  <dimension ref="A1:F122"/>
  <sheetViews>
    <sheetView showGridLines="0" view="pageBreakPreview" topLeftCell="A9" zoomScale="80" zoomScaleNormal="50" zoomScaleSheetLayoutView="80" workbookViewId="0">
      <selection activeCell="B19" sqref="B19"/>
    </sheetView>
  </sheetViews>
  <sheetFormatPr baseColWidth="10" defaultColWidth="10.88671875" defaultRowHeight="15" x14ac:dyDescent="0.2"/>
  <cols>
    <col min="1" max="1" width="2.6640625" style="13" customWidth="1"/>
    <col min="2" max="2" width="28.33203125" style="13" customWidth="1"/>
    <col min="3" max="5" width="25.6640625" style="13" customWidth="1"/>
    <col min="6" max="6" width="86.21875" style="13" customWidth="1"/>
    <col min="7" max="7" width="10.88671875" style="13"/>
    <col min="8" max="8" width="5.6640625" style="13" customWidth="1"/>
    <col min="9" max="16384" width="10.88671875" style="13"/>
  </cols>
  <sheetData>
    <row r="1" spans="1:6" ht="10.15" customHeight="1" x14ac:dyDescent="0.2">
      <c r="B1" s="14"/>
    </row>
    <row r="2" spans="1:6" ht="15" customHeight="1" x14ac:dyDescent="0.2">
      <c r="B2" s="12" t="str">
        <f>'1. Gesamtübersicht'!B2</f>
        <v>Versionsnummer 026807_B_082026</v>
      </c>
      <c r="D2" s="12" t="str">
        <f>'1. Gesamtübersicht'!D2</f>
        <v>5118zuwendungen@region-hannover.de</v>
      </c>
    </row>
    <row r="3" spans="1:6" ht="15" customHeight="1" thickBot="1" x14ac:dyDescent="0.25">
      <c r="B3" s="14"/>
    </row>
    <row r="4" spans="1:6" ht="30" customHeight="1" x14ac:dyDescent="0.2">
      <c r="B4" s="36" t="s">
        <v>13</v>
      </c>
      <c r="C4" s="15" t="s">
        <v>14</v>
      </c>
      <c r="D4" s="16"/>
    </row>
    <row r="5" spans="1:6" ht="30" customHeight="1" thickBot="1" x14ac:dyDescent="0.25">
      <c r="B5" s="37" t="s">
        <v>26</v>
      </c>
      <c r="C5" s="17" t="s">
        <v>62</v>
      </c>
      <c r="D5" s="18"/>
    </row>
    <row r="6" spans="1:6" ht="15" customHeight="1" thickBot="1" x14ac:dyDescent="0.25">
      <c r="B6" s="14"/>
      <c r="C6" s="19"/>
      <c r="D6" s="19"/>
      <c r="E6" s="19"/>
    </row>
    <row r="7" spans="1:6" ht="24" customHeight="1" x14ac:dyDescent="0.2">
      <c r="B7" s="4" t="str">
        <f>'1. Gesamtübersicht'!B7</f>
        <v>Anlage zum Förderantrag vom</v>
      </c>
      <c r="C7" s="147" t="str">
        <f>IF('1. Gesamtübersicht'!D7=0,"",'1. Gesamtübersicht'!D7)</f>
        <v/>
      </c>
      <c r="D7" s="148"/>
    </row>
    <row r="8" spans="1:6" ht="24" customHeight="1" x14ac:dyDescent="0.2">
      <c r="B8" s="1" t="str">
        <f>'1. Gesamtübersicht'!B8</f>
        <v>Antragsstellender</v>
      </c>
      <c r="C8" s="149" t="str">
        <f>IF('1. Gesamtübersicht'!D8=0,"",'1. Gesamtübersicht'!D8)</f>
        <v/>
      </c>
      <c r="D8" s="150"/>
    </row>
    <row r="9" spans="1:6" ht="24" customHeight="1" x14ac:dyDescent="0.2">
      <c r="B9" s="1" t="str">
        <f>'1. Gesamtübersicht'!B9</f>
        <v>Projekt</v>
      </c>
      <c r="C9" s="149" t="str">
        <f>IF('1. Gesamtübersicht'!D9=0,"",'1. Gesamtübersicht'!D9)</f>
        <v/>
      </c>
      <c r="D9" s="150"/>
    </row>
    <row r="10" spans="1:6" ht="24" customHeight="1" x14ac:dyDescent="0.2">
      <c r="B10" s="130" t="str">
        <f>'1. Gesamtübersicht'!B10</f>
        <v>Projektzeitraum</v>
      </c>
      <c r="C10" s="38" t="str">
        <f>IF('1. Gesamtübersicht'!D10=0,"",'1. Gesamtübersicht'!D10)</f>
        <v/>
      </c>
      <c r="D10" s="39" t="str">
        <f>IF('1. Gesamtübersicht'!E10=0,"",'1. Gesamtübersicht'!E10)</f>
        <v/>
      </c>
    </row>
    <row r="11" spans="1:6" ht="24" customHeight="1" x14ac:dyDescent="0.2">
      <c r="B11" s="130"/>
      <c r="C11" s="40" t="s">
        <v>21</v>
      </c>
      <c r="D11" s="41" t="s">
        <v>22</v>
      </c>
    </row>
    <row r="12" spans="1:6" ht="24" customHeight="1" thickBot="1" x14ac:dyDescent="0.25">
      <c r="B12" s="2" t="str">
        <f>'1. Gesamtübersicht'!B12</f>
        <v>Stand</v>
      </c>
      <c r="C12" s="154">
        <f ca="1">'1. Gesamtübersicht'!D12</f>
        <v>46239</v>
      </c>
      <c r="D12" s="155"/>
      <c r="F12" s="49"/>
    </row>
    <row r="13" spans="1:6" ht="15" customHeight="1" thickBot="1" x14ac:dyDescent="0.25"/>
    <row r="14" spans="1:6" ht="24" customHeight="1" thickBot="1" x14ac:dyDescent="0.25">
      <c r="B14" s="151" t="str">
        <f>C5</f>
        <v>Personaleinsatz (Tätigkeiten)</v>
      </c>
      <c r="C14" s="152"/>
      <c r="D14" s="152"/>
      <c r="E14" s="152"/>
      <c r="F14" s="153"/>
    </row>
    <row r="15" spans="1:6" ht="15" customHeight="1" x14ac:dyDescent="0.2">
      <c r="A15" s="26"/>
      <c r="F15" s="50"/>
    </row>
    <row r="16" spans="1:6" ht="100.15" customHeight="1" x14ac:dyDescent="0.2">
      <c r="A16" s="26"/>
      <c r="B16" s="6" t="s">
        <v>29</v>
      </c>
      <c r="C16" s="6" t="s">
        <v>28</v>
      </c>
      <c r="D16" s="6" t="s">
        <v>7</v>
      </c>
      <c r="E16" s="6" t="s">
        <v>23</v>
      </c>
      <c r="F16" s="7" t="s">
        <v>66</v>
      </c>
    </row>
    <row r="17" spans="1:6" ht="100.15" hidden="1" customHeight="1" x14ac:dyDescent="0.2">
      <c r="A17" s="26"/>
      <c r="B17" s="6" t="s">
        <v>29</v>
      </c>
      <c r="C17" s="6" t="s">
        <v>28</v>
      </c>
      <c r="D17" s="6" t="s">
        <v>65</v>
      </c>
      <c r="E17" s="6" t="s">
        <v>23</v>
      </c>
      <c r="F17" s="7" t="s">
        <v>66</v>
      </c>
    </row>
    <row r="18" spans="1:6" ht="100.15" customHeight="1" x14ac:dyDescent="0.2">
      <c r="B18" s="61"/>
      <c r="C18" s="61"/>
      <c r="D18" s="61"/>
      <c r="E18" s="61"/>
      <c r="F18" s="61"/>
    </row>
    <row r="19" spans="1:6" ht="100.15" customHeight="1" x14ac:dyDescent="0.2">
      <c r="B19" s="61"/>
      <c r="C19" s="61"/>
      <c r="D19" s="61"/>
      <c r="E19" s="61"/>
      <c r="F19" s="61"/>
    </row>
    <row r="20" spans="1:6" ht="100.15" customHeight="1" x14ac:dyDescent="0.2">
      <c r="B20" s="61"/>
      <c r="C20" s="61"/>
      <c r="D20" s="61"/>
      <c r="E20" s="61"/>
      <c r="F20" s="61"/>
    </row>
    <row r="21" spans="1:6" ht="100.15" customHeight="1" x14ac:dyDescent="0.2">
      <c r="B21" s="61"/>
      <c r="C21" s="61"/>
      <c r="D21" s="61"/>
      <c r="E21" s="61"/>
      <c r="F21" s="61"/>
    </row>
    <row r="22" spans="1:6" ht="100.15" customHeight="1" x14ac:dyDescent="0.2">
      <c r="B22" s="62"/>
      <c r="C22" s="63"/>
      <c r="D22" s="61"/>
      <c r="E22" s="61"/>
      <c r="F22" s="61"/>
    </row>
    <row r="23" spans="1:6" ht="100.15" customHeight="1" x14ac:dyDescent="0.2">
      <c r="B23" s="61"/>
      <c r="C23" s="61"/>
      <c r="D23" s="61"/>
      <c r="E23" s="61"/>
      <c r="F23" s="61"/>
    </row>
    <row r="24" spans="1:6" ht="100.15" customHeight="1" x14ac:dyDescent="0.2">
      <c r="B24" s="61"/>
      <c r="C24" s="61"/>
      <c r="D24" s="61"/>
      <c r="E24" s="61"/>
      <c r="F24" s="61"/>
    </row>
    <row r="25" spans="1:6" ht="99.6" customHeight="1" x14ac:dyDescent="0.2">
      <c r="B25" s="61"/>
      <c r="C25" s="61"/>
      <c r="D25" s="61"/>
      <c r="E25" s="61"/>
      <c r="F25" s="61"/>
    </row>
    <row r="26" spans="1:6" ht="100.15" customHeight="1" x14ac:dyDescent="0.2">
      <c r="B26" s="64"/>
      <c r="C26" s="65"/>
      <c r="D26" s="65"/>
      <c r="E26" s="65"/>
      <c r="F26" s="66"/>
    </row>
    <row r="27" spans="1:6" ht="100.15" customHeight="1" x14ac:dyDescent="0.2">
      <c r="B27" s="64"/>
      <c r="C27" s="65"/>
      <c r="D27" s="65"/>
      <c r="E27" s="65"/>
      <c r="F27" s="66"/>
    </row>
    <row r="28" spans="1:6" ht="100.15" customHeight="1" x14ac:dyDescent="0.2">
      <c r="B28" s="64"/>
      <c r="C28" s="65"/>
      <c r="D28" s="65"/>
      <c r="E28" s="65"/>
      <c r="F28" s="66"/>
    </row>
    <row r="29" spans="1:6" ht="100.15" customHeight="1" x14ac:dyDescent="0.2">
      <c r="B29" s="64"/>
      <c r="C29" s="65"/>
      <c r="D29" s="65"/>
      <c r="E29" s="65"/>
      <c r="F29" s="66"/>
    </row>
    <row r="30" spans="1:6" ht="100.15" customHeight="1" x14ac:dyDescent="0.2">
      <c r="B30" s="64"/>
      <c r="C30" s="65"/>
      <c r="D30" s="65"/>
      <c r="E30" s="65"/>
      <c r="F30" s="66"/>
    </row>
    <row r="31" spans="1:6" ht="100.15" customHeight="1" x14ac:dyDescent="0.2">
      <c r="B31" s="64"/>
      <c r="C31" s="65"/>
      <c r="D31" s="65"/>
      <c r="E31" s="65"/>
      <c r="F31" s="66"/>
    </row>
    <row r="32" spans="1:6" ht="100.15" customHeight="1" x14ac:dyDescent="0.2">
      <c r="B32" s="64"/>
      <c r="C32" s="65"/>
      <c r="D32" s="65"/>
      <c r="E32" s="65"/>
      <c r="F32" s="66"/>
    </row>
    <row r="33" ht="15" customHeight="1" x14ac:dyDescent="0.2"/>
    <row r="34" ht="100.15" customHeight="1" x14ac:dyDescent="0.2"/>
    <row r="35" ht="100.15" customHeight="1" x14ac:dyDescent="0.2"/>
    <row r="36" ht="100.15" customHeight="1" x14ac:dyDescent="0.2"/>
    <row r="37" ht="100.15" customHeight="1" x14ac:dyDescent="0.2"/>
    <row r="38" ht="100.15" customHeight="1" x14ac:dyDescent="0.2"/>
    <row r="39" ht="100.15" customHeight="1" x14ac:dyDescent="0.2"/>
    <row r="40" ht="100.15" customHeight="1" x14ac:dyDescent="0.2"/>
    <row r="41" ht="100.15" customHeight="1" x14ac:dyDescent="0.2"/>
    <row r="42" ht="100.15" customHeight="1" x14ac:dyDescent="0.2"/>
    <row r="43" ht="100.15" customHeight="1" x14ac:dyDescent="0.2"/>
    <row r="44" ht="100.15" customHeight="1" x14ac:dyDescent="0.2"/>
    <row r="45" ht="100.15" customHeight="1" x14ac:dyDescent="0.2"/>
    <row r="46" ht="100.15" customHeight="1" x14ac:dyDescent="0.2"/>
    <row r="47" ht="100.15" customHeight="1" x14ac:dyDescent="0.2"/>
    <row r="48" ht="100.15" customHeight="1" x14ac:dyDescent="0.2"/>
    <row r="49" ht="100.15" customHeight="1" x14ac:dyDescent="0.2"/>
    <row r="50" ht="100.15" customHeight="1" x14ac:dyDescent="0.2"/>
    <row r="51" ht="100.15" customHeight="1" x14ac:dyDescent="0.2"/>
    <row r="52" ht="100.15" customHeight="1" x14ac:dyDescent="0.2"/>
    <row r="53" ht="100.15" customHeight="1" x14ac:dyDescent="0.2"/>
    <row r="54" ht="100.15" customHeight="1" x14ac:dyDescent="0.2"/>
    <row r="55" ht="100.15" customHeight="1" x14ac:dyDescent="0.2"/>
    <row r="56" ht="100.15" customHeight="1" x14ac:dyDescent="0.2"/>
    <row r="57" ht="100.15" customHeight="1" x14ac:dyDescent="0.2"/>
    <row r="58" ht="100.15" customHeight="1" x14ac:dyDescent="0.2"/>
    <row r="59" ht="100.15" customHeight="1" x14ac:dyDescent="0.2"/>
    <row r="60" ht="100.15" customHeight="1" x14ac:dyDescent="0.2"/>
    <row r="61" ht="100.15" customHeight="1" x14ac:dyDescent="0.2"/>
    <row r="62" ht="100.15" customHeight="1" x14ac:dyDescent="0.2"/>
    <row r="63" ht="100.15" customHeight="1" x14ac:dyDescent="0.2"/>
    <row r="64" ht="100.15" customHeight="1" x14ac:dyDescent="0.2"/>
    <row r="65" ht="100.15" customHeight="1" x14ac:dyDescent="0.2"/>
    <row r="66" ht="100.15" customHeight="1" x14ac:dyDescent="0.2"/>
    <row r="67" ht="100.15" customHeight="1" x14ac:dyDescent="0.2"/>
    <row r="68" ht="100.15" customHeight="1" x14ac:dyDescent="0.2"/>
    <row r="69" ht="100.15" customHeight="1" x14ac:dyDescent="0.2"/>
    <row r="70" ht="100.15" customHeight="1" x14ac:dyDescent="0.2"/>
    <row r="71" ht="100.15" customHeight="1" x14ac:dyDescent="0.2"/>
    <row r="72" ht="100.15" customHeight="1" x14ac:dyDescent="0.2"/>
    <row r="73" ht="100.15" customHeight="1" x14ac:dyDescent="0.2"/>
    <row r="74" ht="100.15" customHeight="1" x14ac:dyDescent="0.2"/>
    <row r="75" ht="100.15" customHeight="1" x14ac:dyDescent="0.2"/>
    <row r="76" ht="100.15" customHeight="1" x14ac:dyDescent="0.2"/>
    <row r="77" ht="100.15" customHeight="1" x14ac:dyDescent="0.2"/>
    <row r="78" ht="100.15" customHeight="1" x14ac:dyDescent="0.2"/>
    <row r="79" ht="100.15" customHeight="1" x14ac:dyDescent="0.2"/>
    <row r="80" ht="48" customHeight="1" x14ac:dyDescent="0.2"/>
    <row r="81" ht="48" customHeight="1" x14ac:dyDescent="0.2"/>
    <row r="82" ht="48" customHeight="1" x14ac:dyDescent="0.2"/>
    <row r="83" ht="48" customHeight="1" x14ac:dyDescent="0.2"/>
    <row r="84" ht="48" customHeight="1" x14ac:dyDescent="0.2"/>
    <row r="85" ht="48" customHeight="1" x14ac:dyDescent="0.2"/>
    <row r="86" ht="48" customHeight="1" x14ac:dyDescent="0.2"/>
    <row r="87" ht="48" customHeight="1" x14ac:dyDescent="0.2"/>
    <row r="88" ht="48" customHeight="1" x14ac:dyDescent="0.2"/>
    <row r="89" ht="48" customHeight="1" x14ac:dyDescent="0.2"/>
    <row r="90" ht="48" customHeight="1" x14ac:dyDescent="0.2"/>
    <row r="91" ht="48" customHeight="1" x14ac:dyDescent="0.2"/>
    <row r="92" ht="48" customHeight="1" x14ac:dyDescent="0.2"/>
    <row r="93" ht="48" customHeight="1" x14ac:dyDescent="0.2"/>
    <row r="94" ht="48" customHeight="1" x14ac:dyDescent="0.2"/>
    <row r="95" ht="48" customHeight="1" x14ac:dyDescent="0.2"/>
    <row r="96" ht="48" customHeight="1" x14ac:dyDescent="0.2"/>
    <row r="97" ht="48" customHeight="1" x14ac:dyDescent="0.2"/>
    <row r="98" ht="48" customHeight="1" x14ac:dyDescent="0.2"/>
    <row r="99" ht="48" customHeight="1" x14ac:dyDescent="0.2"/>
    <row r="100" ht="48" customHeight="1" x14ac:dyDescent="0.2"/>
    <row r="101" ht="48" customHeight="1" x14ac:dyDescent="0.2"/>
    <row r="102" ht="48" customHeight="1" x14ac:dyDescent="0.2"/>
    <row r="103" ht="48" customHeight="1" x14ac:dyDescent="0.2"/>
    <row r="104" ht="48" customHeight="1" x14ac:dyDescent="0.2"/>
    <row r="105" ht="48" customHeight="1" x14ac:dyDescent="0.2"/>
    <row r="106" ht="48" customHeight="1" x14ac:dyDescent="0.2"/>
    <row r="107" ht="48" customHeight="1" x14ac:dyDescent="0.2"/>
    <row r="108" ht="48" customHeight="1" x14ac:dyDescent="0.2"/>
    <row r="109" ht="48" customHeight="1" x14ac:dyDescent="0.2"/>
    <row r="110" ht="48" customHeight="1" x14ac:dyDescent="0.2"/>
    <row r="111" ht="48" customHeight="1" x14ac:dyDescent="0.2"/>
    <row r="112" ht="48" customHeight="1" x14ac:dyDescent="0.2"/>
    <row r="113" ht="48" customHeight="1" x14ac:dyDescent="0.2"/>
    <row r="114" ht="48" customHeight="1" x14ac:dyDescent="0.2"/>
    <row r="115" ht="48" customHeight="1" x14ac:dyDescent="0.2"/>
    <row r="116" ht="48" customHeight="1" x14ac:dyDescent="0.2"/>
    <row r="117" ht="48" customHeight="1" x14ac:dyDescent="0.2"/>
    <row r="118" ht="48" customHeight="1" x14ac:dyDescent="0.2"/>
    <row r="119" ht="48" customHeight="1" x14ac:dyDescent="0.2"/>
    <row r="120" ht="48" customHeight="1" x14ac:dyDescent="0.2"/>
    <row r="121" ht="48" customHeight="1" x14ac:dyDescent="0.2"/>
    <row r="122" ht="48" customHeight="1" x14ac:dyDescent="0.2"/>
  </sheetData>
  <sheetProtection algorithmName="SHA-512" hashValue="96BL4lY8Ti1t1RQkLTSJSHcxuC/c5WHtpHWiQK//R8k/tOnrBG+JXnKmN17k0QBQKqD2WdnhuEqdai8N7Z0j0g==" saltValue="aETHyeAIALRUBVD20JkPoQ==" spinCount="100000" sheet="1" objects="1" scenarios="1" selectLockedCells="1"/>
  <mergeCells count="6">
    <mergeCell ref="B14:F14"/>
    <mergeCell ref="B10:B11"/>
    <mergeCell ref="C12:D12"/>
    <mergeCell ref="C7:D7"/>
    <mergeCell ref="C8:D8"/>
    <mergeCell ref="C9:D9"/>
  </mergeCells>
  <dataValidations count="1">
    <dataValidation operator="greaterThan" allowBlank="1" showInputMessage="1" showErrorMessage="1" sqref="C10:D10 C7:D7" xr:uid="{C197B99B-E43F-4980-A29E-3FA28172EF82}"/>
  </dataValidations>
  <pageMargins left="0.7" right="0.7" top="0.78740157499999996" bottom="0.78740157499999996" header="0.3" footer="0.3"/>
  <pageSetup paperSize="9" scale="34" orientation="portrait" r:id="rId1"/>
  <ignoredErrors>
    <ignoredError sqref="C7:D10 C12" unlockedFormula="1"/>
  </ignoredErrors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9367-A906-41D2-9B32-F9FE6D625A68}">
  <sheetPr>
    <pageSetUpPr fitToPage="1"/>
  </sheetPr>
  <dimension ref="B1:M128"/>
  <sheetViews>
    <sheetView showGridLines="0" view="pageBreakPreview" topLeftCell="A8" zoomScale="80" zoomScaleNormal="50" zoomScaleSheetLayoutView="80" workbookViewId="0">
      <selection activeCell="F20" sqref="F20"/>
    </sheetView>
  </sheetViews>
  <sheetFormatPr baseColWidth="10" defaultColWidth="10.88671875" defaultRowHeight="15" x14ac:dyDescent="0.2"/>
  <cols>
    <col min="1" max="1" width="2.6640625" style="13" customWidth="1"/>
    <col min="2" max="2" width="28.33203125" style="13" customWidth="1"/>
    <col min="3" max="5" width="25.6640625" style="13" customWidth="1"/>
    <col min="6" max="7" width="20.6640625" style="13" customWidth="1"/>
    <col min="8" max="9" width="15.6640625" style="13" customWidth="1"/>
    <col min="10" max="10" width="13.6640625" style="13" customWidth="1"/>
    <col min="11" max="11" width="10.88671875" style="13" customWidth="1"/>
    <col min="12" max="12" width="5.6640625" style="13" customWidth="1"/>
    <col min="13" max="16384" width="10.88671875" style="13"/>
  </cols>
  <sheetData>
    <row r="1" spans="2:10" ht="10.15" customHeight="1" x14ac:dyDescent="0.2">
      <c r="B1" s="14"/>
    </row>
    <row r="2" spans="2:10" x14ac:dyDescent="0.2">
      <c r="B2" s="12" t="str">
        <f>'1. Gesamtübersicht'!B2</f>
        <v>Versionsnummer 026807_B_082026</v>
      </c>
      <c r="D2" s="12" t="str">
        <f>'1. Gesamtübersicht'!D2</f>
        <v>5118zuwendungen@region-hannover.de</v>
      </c>
    </row>
    <row r="3" spans="2:10" ht="15" customHeight="1" thickBot="1" x14ac:dyDescent="0.25">
      <c r="B3" s="14"/>
    </row>
    <row r="4" spans="2:10" ht="30" customHeight="1" x14ac:dyDescent="0.2">
      <c r="B4" s="36" t="s">
        <v>13</v>
      </c>
      <c r="C4" s="156" t="s">
        <v>14</v>
      </c>
      <c r="D4" s="157"/>
    </row>
    <row r="5" spans="2:10" ht="30" customHeight="1" thickBot="1" x14ac:dyDescent="0.25">
      <c r="B5" s="37" t="s">
        <v>37</v>
      </c>
      <c r="C5" s="158" t="s">
        <v>17</v>
      </c>
      <c r="D5" s="159"/>
    </row>
    <row r="6" spans="2:10" ht="15" customHeight="1" thickBot="1" x14ac:dyDescent="0.25">
      <c r="B6" s="14"/>
      <c r="C6" s="19"/>
      <c r="D6" s="19"/>
      <c r="E6" s="19"/>
      <c r="F6" s="19"/>
      <c r="G6" s="19"/>
    </row>
    <row r="7" spans="2:10" ht="24" customHeight="1" x14ac:dyDescent="0.2">
      <c r="B7" s="4" t="s">
        <v>18</v>
      </c>
      <c r="C7" s="147" t="str">
        <f>IF('1. Gesamtübersicht'!D7=0,"",'1. Gesamtübersicht'!D7)</f>
        <v/>
      </c>
      <c r="D7" s="148"/>
    </row>
    <row r="8" spans="2:10" ht="24" customHeight="1" x14ac:dyDescent="0.2">
      <c r="B8" s="3" t="s">
        <v>19</v>
      </c>
      <c r="C8" s="160" t="str">
        <f>IF('1. Gesamtübersicht'!D8=0,"",'1. Gesamtübersicht'!D8)</f>
        <v/>
      </c>
      <c r="D8" s="161"/>
    </row>
    <row r="9" spans="2:10" ht="24" customHeight="1" x14ac:dyDescent="0.2">
      <c r="B9" s="3" t="s">
        <v>20</v>
      </c>
      <c r="C9" s="160" t="str">
        <f>IF('1. Gesamtübersicht'!D9=0,"",'1. Gesamtübersicht'!D9)</f>
        <v/>
      </c>
      <c r="D9" s="161"/>
    </row>
    <row r="10" spans="2:10" ht="24" customHeight="1" x14ac:dyDescent="0.2">
      <c r="B10" s="162" t="s">
        <v>10</v>
      </c>
      <c r="C10" s="38" t="str">
        <f>IF('1. Gesamtübersicht'!D10=0,"",'1. Gesamtübersicht'!D10)</f>
        <v/>
      </c>
      <c r="D10" s="67" t="str">
        <f>IF('1. Gesamtübersicht'!E10=0,"",'1. Gesamtübersicht'!E10)</f>
        <v/>
      </c>
    </row>
    <row r="11" spans="2:10" ht="24" customHeight="1" x14ac:dyDescent="0.2">
      <c r="B11" s="163"/>
      <c r="C11" s="40" t="s">
        <v>21</v>
      </c>
      <c r="D11" s="68" t="s">
        <v>22</v>
      </c>
    </row>
    <row r="12" spans="2:10" ht="24" customHeight="1" thickBot="1" x14ac:dyDescent="0.25">
      <c r="B12" s="2" t="s">
        <v>31</v>
      </c>
      <c r="C12" s="142">
        <f ca="1">'1. Gesamtübersicht'!D12</f>
        <v>46239</v>
      </c>
      <c r="D12" s="143"/>
    </row>
    <row r="13" spans="2:10" ht="15" customHeight="1" thickBot="1" x14ac:dyDescent="0.25"/>
    <row r="14" spans="2:10" ht="24" customHeight="1" thickBot="1" x14ac:dyDescent="0.25">
      <c r="B14" s="144" t="str">
        <f>C5</f>
        <v>Honorarkräfte</v>
      </c>
      <c r="C14" s="145"/>
      <c r="D14" s="145"/>
      <c r="E14" s="145"/>
      <c r="F14" s="145"/>
      <c r="G14" s="145"/>
      <c r="H14" s="145"/>
      <c r="I14" s="145"/>
      <c r="J14" s="146"/>
    </row>
    <row r="15" spans="2:10" ht="15" customHeight="1" x14ac:dyDescent="0.2"/>
    <row r="16" spans="2:10" ht="100.15" customHeight="1" x14ac:dyDescent="0.2">
      <c r="B16" s="8" t="s">
        <v>29</v>
      </c>
      <c r="C16" s="8" t="s">
        <v>28</v>
      </c>
      <c r="D16" s="8" t="s">
        <v>7</v>
      </c>
      <c r="E16" s="8" t="s">
        <v>23</v>
      </c>
      <c r="F16" s="9" t="s">
        <v>59</v>
      </c>
      <c r="G16" s="9" t="s">
        <v>60</v>
      </c>
      <c r="H16" s="8" t="s">
        <v>25</v>
      </c>
      <c r="I16" s="9" t="s">
        <v>30</v>
      </c>
      <c r="J16" s="9" t="str">
        <f>IF(YEAR('1. Gesamtübersicht'!D10)=1900,"Bitte Projektzeitraum ausfüllen",YEAR('1. Gesamtübersicht'!D10))</f>
        <v>Bitte Projektzeitraum ausfüllen</v>
      </c>
    </row>
    <row r="17" spans="2:13" ht="100.15" hidden="1" customHeight="1" x14ac:dyDescent="0.2">
      <c r="B17" s="69" t="s">
        <v>29</v>
      </c>
      <c r="C17" s="69" t="s">
        <v>28</v>
      </c>
      <c r="D17" s="69" t="s">
        <v>7</v>
      </c>
      <c r="E17" s="69" t="s">
        <v>23</v>
      </c>
      <c r="F17" s="9" t="s">
        <v>63</v>
      </c>
      <c r="G17" s="9" t="s">
        <v>64</v>
      </c>
      <c r="H17" s="69" t="s">
        <v>25</v>
      </c>
      <c r="I17" s="70" t="s">
        <v>30</v>
      </c>
      <c r="J17" s="70" t="s">
        <v>38</v>
      </c>
    </row>
    <row r="18" spans="2:13" ht="48" customHeight="1" x14ac:dyDescent="0.2">
      <c r="B18" s="72"/>
      <c r="C18" s="72"/>
      <c r="D18" s="73"/>
      <c r="E18" s="73"/>
      <c r="F18" s="74"/>
      <c r="G18" s="74"/>
      <c r="H18" s="72"/>
      <c r="I18" s="75"/>
      <c r="J18" s="75"/>
      <c r="K18" s="48"/>
      <c r="L18" s="48"/>
      <c r="M18" s="48"/>
    </row>
    <row r="19" spans="2:13" ht="48" customHeight="1" x14ac:dyDescent="0.2">
      <c r="B19" s="51"/>
      <c r="C19" s="51"/>
      <c r="D19" s="51"/>
      <c r="E19" s="61"/>
      <c r="F19" s="51"/>
      <c r="G19" s="51"/>
      <c r="H19" s="51"/>
      <c r="I19" s="76"/>
      <c r="J19" s="76"/>
    </row>
    <row r="20" spans="2:13" ht="48" customHeight="1" x14ac:dyDescent="0.2">
      <c r="B20" s="51"/>
      <c r="C20" s="51"/>
      <c r="D20" s="51"/>
      <c r="E20" s="61"/>
      <c r="F20" s="51"/>
      <c r="G20" s="51"/>
      <c r="H20" s="51"/>
      <c r="I20" s="76"/>
      <c r="J20" s="76"/>
    </row>
    <row r="21" spans="2:13" ht="48" customHeight="1" x14ac:dyDescent="0.2">
      <c r="B21" s="51"/>
      <c r="C21" s="51"/>
      <c r="D21" s="51"/>
      <c r="E21" s="61"/>
      <c r="F21" s="51"/>
      <c r="G21" s="51"/>
      <c r="H21" s="51"/>
      <c r="I21" s="76"/>
      <c r="J21" s="76"/>
    </row>
    <row r="22" spans="2:13" ht="48" customHeight="1" x14ac:dyDescent="0.2">
      <c r="B22" s="55"/>
      <c r="C22" s="55"/>
      <c r="D22" s="55"/>
      <c r="E22" s="65"/>
      <c r="F22" s="55"/>
      <c r="G22" s="55"/>
      <c r="H22" s="55"/>
      <c r="I22" s="77"/>
      <c r="J22" s="77"/>
    </row>
    <row r="23" spans="2:13" ht="48" customHeight="1" x14ac:dyDescent="0.2">
      <c r="B23" s="55"/>
      <c r="C23" s="55"/>
      <c r="D23" s="55"/>
      <c r="E23" s="65"/>
      <c r="F23" s="55"/>
      <c r="G23" s="55"/>
      <c r="H23" s="55"/>
      <c r="I23" s="77"/>
      <c r="J23" s="77"/>
    </row>
    <row r="24" spans="2:13" ht="48" customHeight="1" x14ac:dyDescent="0.2">
      <c r="B24" s="55"/>
      <c r="C24" s="55"/>
      <c r="D24" s="55"/>
      <c r="E24" s="65"/>
      <c r="F24" s="55"/>
      <c r="G24" s="55"/>
      <c r="H24" s="55"/>
      <c r="I24" s="77"/>
      <c r="J24" s="77"/>
    </row>
    <row r="25" spans="2:13" ht="48" customHeight="1" x14ac:dyDescent="0.2">
      <c r="B25" s="78"/>
      <c r="C25" s="55"/>
      <c r="D25" s="55"/>
      <c r="E25" s="65"/>
      <c r="F25" s="55"/>
      <c r="G25" s="55"/>
      <c r="H25" s="55"/>
      <c r="I25" s="77"/>
      <c r="J25" s="77"/>
    </row>
    <row r="26" spans="2:13" ht="48" customHeight="1" x14ac:dyDescent="0.2">
      <c r="B26" s="78"/>
      <c r="C26" s="55"/>
      <c r="D26" s="55"/>
      <c r="E26" s="65"/>
      <c r="F26" s="55"/>
      <c r="G26" s="55"/>
      <c r="H26" s="55"/>
      <c r="I26" s="77"/>
      <c r="J26" s="77"/>
    </row>
    <row r="27" spans="2:13" ht="48" customHeight="1" x14ac:dyDescent="0.2">
      <c r="B27" s="78"/>
      <c r="C27" s="55"/>
      <c r="D27" s="55"/>
      <c r="E27" s="65"/>
      <c r="F27" s="55"/>
      <c r="G27" s="55"/>
      <c r="H27" s="55"/>
      <c r="I27" s="77"/>
      <c r="J27" s="77"/>
    </row>
    <row r="28" spans="2:13" ht="48" customHeight="1" x14ac:dyDescent="0.2">
      <c r="B28" s="78"/>
      <c r="C28" s="55"/>
      <c r="D28" s="55"/>
      <c r="E28" s="65"/>
      <c r="F28" s="55"/>
      <c r="G28" s="55"/>
      <c r="H28" s="55"/>
      <c r="I28" s="77"/>
      <c r="J28" s="77"/>
    </row>
    <row r="29" spans="2:13" ht="48" customHeight="1" x14ac:dyDescent="0.2">
      <c r="B29" s="78"/>
      <c r="C29" s="55"/>
      <c r="D29" s="55"/>
      <c r="E29" s="65"/>
      <c r="F29" s="55"/>
      <c r="G29" s="55"/>
      <c r="H29" s="55"/>
      <c r="I29" s="77"/>
      <c r="J29" s="77"/>
    </row>
    <row r="30" spans="2:13" ht="48" customHeight="1" x14ac:dyDescent="0.2">
      <c r="B30" s="78"/>
      <c r="C30" s="55"/>
      <c r="D30" s="55"/>
      <c r="E30" s="65"/>
      <c r="F30" s="55"/>
      <c r="G30" s="55"/>
      <c r="H30" s="55"/>
      <c r="I30" s="77"/>
      <c r="J30" s="77"/>
    </row>
    <row r="31" spans="2:13" ht="48" customHeight="1" x14ac:dyDescent="0.2">
      <c r="B31" s="78"/>
      <c r="C31" s="55"/>
      <c r="D31" s="55"/>
      <c r="E31" s="65"/>
      <c r="F31" s="55"/>
      <c r="G31" s="55"/>
      <c r="H31" s="55"/>
      <c r="I31" s="77"/>
      <c r="J31" s="77"/>
    </row>
    <row r="32" spans="2:13" ht="15" customHeight="1" x14ac:dyDescent="0.2">
      <c r="B32" s="71"/>
    </row>
    <row r="33" spans="2:2" ht="48" customHeight="1" x14ac:dyDescent="0.2">
      <c r="B33" s="71"/>
    </row>
    <row r="34" spans="2:2" ht="48" customHeight="1" x14ac:dyDescent="0.2">
      <c r="B34" s="71"/>
    </row>
    <row r="35" spans="2:2" ht="48" customHeight="1" x14ac:dyDescent="0.2">
      <c r="B35" s="71"/>
    </row>
    <row r="36" spans="2:2" x14ac:dyDescent="0.2">
      <c r="B36" s="71"/>
    </row>
    <row r="37" spans="2:2" x14ac:dyDescent="0.2">
      <c r="B37" s="71"/>
    </row>
    <row r="38" spans="2:2" x14ac:dyDescent="0.2">
      <c r="B38" s="71"/>
    </row>
    <row r="39" spans="2:2" x14ac:dyDescent="0.2">
      <c r="B39" s="71"/>
    </row>
    <row r="40" spans="2:2" x14ac:dyDescent="0.2">
      <c r="B40" s="71"/>
    </row>
    <row r="41" spans="2:2" x14ac:dyDescent="0.2">
      <c r="B41" s="71"/>
    </row>
    <row r="42" spans="2:2" x14ac:dyDescent="0.2">
      <c r="B42" s="71"/>
    </row>
    <row r="43" spans="2:2" x14ac:dyDescent="0.2">
      <c r="B43" s="71"/>
    </row>
    <row r="44" spans="2:2" x14ac:dyDescent="0.2">
      <c r="B44" s="71"/>
    </row>
    <row r="45" spans="2:2" x14ac:dyDescent="0.2">
      <c r="B45" s="71"/>
    </row>
    <row r="46" spans="2:2" x14ac:dyDescent="0.2">
      <c r="B46" s="71"/>
    </row>
    <row r="47" spans="2:2" x14ac:dyDescent="0.2">
      <c r="B47" s="71"/>
    </row>
    <row r="48" spans="2:2" x14ac:dyDescent="0.2">
      <c r="B48" s="71"/>
    </row>
    <row r="49" spans="2:2" x14ac:dyDescent="0.2">
      <c r="B49" s="71"/>
    </row>
    <row r="50" spans="2:2" x14ac:dyDescent="0.2">
      <c r="B50" s="71"/>
    </row>
    <row r="51" spans="2:2" x14ac:dyDescent="0.2">
      <c r="B51" s="71"/>
    </row>
    <row r="52" spans="2:2" x14ac:dyDescent="0.2">
      <c r="B52" s="71"/>
    </row>
    <row r="53" spans="2:2" x14ac:dyDescent="0.2">
      <c r="B53" s="71"/>
    </row>
    <row r="54" spans="2:2" x14ac:dyDescent="0.2">
      <c r="B54" s="71"/>
    </row>
    <row r="55" spans="2:2" x14ac:dyDescent="0.2">
      <c r="B55" s="71"/>
    </row>
    <row r="56" spans="2:2" x14ac:dyDescent="0.2">
      <c r="B56" s="71"/>
    </row>
    <row r="57" spans="2:2" x14ac:dyDescent="0.2">
      <c r="B57" s="71"/>
    </row>
    <row r="58" spans="2:2" x14ac:dyDescent="0.2">
      <c r="B58" s="71"/>
    </row>
    <row r="59" spans="2:2" x14ac:dyDescent="0.2">
      <c r="B59" s="71"/>
    </row>
    <row r="60" spans="2:2" x14ac:dyDescent="0.2">
      <c r="B60" s="71"/>
    </row>
    <row r="61" spans="2:2" x14ac:dyDescent="0.2">
      <c r="B61" s="71"/>
    </row>
    <row r="62" spans="2:2" x14ac:dyDescent="0.2">
      <c r="B62" s="71"/>
    </row>
    <row r="63" spans="2:2" x14ac:dyDescent="0.2">
      <c r="B63" s="71"/>
    </row>
    <row r="64" spans="2:2" x14ac:dyDescent="0.2">
      <c r="B64" s="71"/>
    </row>
    <row r="65" spans="2:2" x14ac:dyDescent="0.2">
      <c r="B65" s="71"/>
    </row>
    <row r="66" spans="2:2" x14ac:dyDescent="0.2">
      <c r="B66" s="71"/>
    </row>
    <row r="67" spans="2:2" x14ac:dyDescent="0.2">
      <c r="B67" s="71"/>
    </row>
    <row r="68" spans="2:2" x14ac:dyDescent="0.2">
      <c r="B68" s="71"/>
    </row>
    <row r="69" spans="2:2" x14ac:dyDescent="0.2">
      <c r="B69" s="71"/>
    </row>
    <row r="70" spans="2:2" x14ac:dyDescent="0.2">
      <c r="B70" s="71"/>
    </row>
    <row r="71" spans="2:2" x14ac:dyDescent="0.2">
      <c r="B71" s="71"/>
    </row>
    <row r="72" spans="2:2" x14ac:dyDescent="0.2">
      <c r="B72" s="71"/>
    </row>
    <row r="73" spans="2:2" x14ac:dyDescent="0.2">
      <c r="B73" s="71"/>
    </row>
    <row r="74" spans="2:2" x14ac:dyDescent="0.2">
      <c r="B74" s="71"/>
    </row>
    <row r="75" spans="2:2" x14ac:dyDescent="0.2">
      <c r="B75" s="71"/>
    </row>
    <row r="76" spans="2:2" x14ac:dyDescent="0.2">
      <c r="B76" s="71"/>
    </row>
    <row r="77" spans="2:2" x14ac:dyDescent="0.2">
      <c r="B77" s="71"/>
    </row>
    <row r="78" spans="2:2" x14ac:dyDescent="0.2">
      <c r="B78" s="71"/>
    </row>
    <row r="79" spans="2:2" x14ac:dyDescent="0.2">
      <c r="B79" s="71"/>
    </row>
    <row r="80" spans="2:2" x14ac:dyDescent="0.2">
      <c r="B80" s="71"/>
    </row>
    <row r="81" spans="2:2" x14ac:dyDescent="0.2">
      <c r="B81" s="71"/>
    </row>
    <row r="82" spans="2:2" x14ac:dyDescent="0.2">
      <c r="B82" s="71"/>
    </row>
    <row r="83" spans="2:2" x14ac:dyDescent="0.2">
      <c r="B83" s="71"/>
    </row>
    <row r="84" spans="2:2" x14ac:dyDescent="0.2">
      <c r="B84" s="71"/>
    </row>
    <row r="85" spans="2:2" x14ac:dyDescent="0.2">
      <c r="B85" s="71"/>
    </row>
    <row r="86" spans="2:2" x14ac:dyDescent="0.2">
      <c r="B86" s="71"/>
    </row>
    <row r="87" spans="2:2" x14ac:dyDescent="0.2">
      <c r="B87" s="71"/>
    </row>
    <row r="88" spans="2:2" x14ac:dyDescent="0.2">
      <c r="B88" s="71"/>
    </row>
    <row r="89" spans="2:2" x14ac:dyDescent="0.2">
      <c r="B89" s="71"/>
    </row>
    <row r="90" spans="2:2" x14ac:dyDescent="0.2">
      <c r="B90" s="71"/>
    </row>
    <row r="91" spans="2:2" x14ac:dyDescent="0.2">
      <c r="B91" s="71"/>
    </row>
    <row r="92" spans="2:2" x14ac:dyDescent="0.2">
      <c r="B92" s="71"/>
    </row>
    <row r="93" spans="2:2" x14ac:dyDescent="0.2">
      <c r="B93" s="71"/>
    </row>
    <row r="94" spans="2:2" x14ac:dyDescent="0.2">
      <c r="B94" s="71"/>
    </row>
    <row r="95" spans="2:2" x14ac:dyDescent="0.2">
      <c r="B95" s="71"/>
    </row>
    <row r="96" spans="2:2" x14ac:dyDescent="0.2">
      <c r="B96" s="71"/>
    </row>
    <row r="97" spans="2:2" x14ac:dyDescent="0.2">
      <c r="B97" s="71"/>
    </row>
    <row r="98" spans="2:2" x14ac:dyDescent="0.2">
      <c r="B98" s="71"/>
    </row>
    <row r="99" spans="2:2" x14ac:dyDescent="0.2">
      <c r="B99" s="71"/>
    </row>
    <row r="100" spans="2:2" x14ac:dyDescent="0.2">
      <c r="B100" s="71"/>
    </row>
    <row r="101" spans="2:2" x14ac:dyDescent="0.2">
      <c r="B101" s="71"/>
    </row>
    <row r="102" spans="2:2" x14ac:dyDescent="0.2">
      <c r="B102" s="71"/>
    </row>
    <row r="103" spans="2:2" x14ac:dyDescent="0.2">
      <c r="B103" s="71"/>
    </row>
    <row r="104" spans="2:2" x14ac:dyDescent="0.2">
      <c r="B104" s="71"/>
    </row>
    <row r="105" spans="2:2" x14ac:dyDescent="0.2">
      <c r="B105" s="71"/>
    </row>
    <row r="106" spans="2:2" x14ac:dyDescent="0.2">
      <c r="B106" s="71"/>
    </row>
    <row r="107" spans="2:2" x14ac:dyDescent="0.2">
      <c r="B107" s="71"/>
    </row>
    <row r="108" spans="2:2" x14ac:dyDescent="0.2">
      <c r="B108" s="71"/>
    </row>
    <row r="109" spans="2:2" x14ac:dyDescent="0.2">
      <c r="B109" s="71"/>
    </row>
    <row r="110" spans="2:2" x14ac:dyDescent="0.2">
      <c r="B110" s="71"/>
    </row>
    <row r="111" spans="2:2" x14ac:dyDescent="0.2">
      <c r="B111" s="71"/>
    </row>
    <row r="112" spans="2:2" x14ac:dyDescent="0.2">
      <c r="B112" s="71"/>
    </row>
    <row r="113" spans="2:2" x14ac:dyDescent="0.2">
      <c r="B113" s="71"/>
    </row>
    <row r="114" spans="2:2" x14ac:dyDescent="0.2">
      <c r="B114" s="71"/>
    </row>
    <row r="115" spans="2:2" x14ac:dyDescent="0.2">
      <c r="B115" s="71"/>
    </row>
    <row r="116" spans="2:2" x14ac:dyDescent="0.2">
      <c r="B116" s="71"/>
    </row>
    <row r="117" spans="2:2" x14ac:dyDescent="0.2">
      <c r="B117" s="71"/>
    </row>
    <row r="118" spans="2:2" x14ac:dyDescent="0.2">
      <c r="B118" s="71"/>
    </row>
    <row r="119" spans="2:2" x14ac:dyDescent="0.2">
      <c r="B119" s="71"/>
    </row>
    <row r="120" spans="2:2" x14ac:dyDescent="0.2">
      <c r="B120" s="71"/>
    </row>
    <row r="121" spans="2:2" x14ac:dyDescent="0.2">
      <c r="B121" s="71"/>
    </row>
    <row r="122" spans="2:2" x14ac:dyDescent="0.2">
      <c r="B122" s="71"/>
    </row>
    <row r="123" spans="2:2" x14ac:dyDescent="0.2">
      <c r="B123" s="71"/>
    </row>
    <row r="124" spans="2:2" x14ac:dyDescent="0.2">
      <c r="B124" s="71"/>
    </row>
    <row r="125" spans="2:2" x14ac:dyDescent="0.2">
      <c r="B125" s="71"/>
    </row>
    <row r="126" spans="2:2" x14ac:dyDescent="0.2">
      <c r="B126" s="71"/>
    </row>
    <row r="127" spans="2:2" x14ac:dyDescent="0.2">
      <c r="B127" s="71"/>
    </row>
    <row r="128" spans="2:2" x14ac:dyDescent="0.2">
      <c r="B128" s="71"/>
    </row>
  </sheetData>
  <sheetProtection algorithmName="SHA-512" hashValue="72hv3KHAyjzNHxrih/OAhRpcVkD7KkDQjb0WGdxo7EWPT9Wsp8TQ03sxDYD31AbwNu3ealUbOIm23/GPky2EPw==" saltValue="WnEQ4Lwr1aPDsoYP3N4J8A==" spinCount="100000" sheet="1" objects="1" scenarios="1" selectLockedCells="1"/>
  <mergeCells count="8">
    <mergeCell ref="C4:D4"/>
    <mergeCell ref="C5:D5"/>
    <mergeCell ref="C7:D7"/>
    <mergeCell ref="B14:J14"/>
    <mergeCell ref="C12:D12"/>
    <mergeCell ref="C8:D8"/>
    <mergeCell ref="C9:D9"/>
    <mergeCell ref="B10:B11"/>
  </mergeCells>
  <dataValidations count="5">
    <dataValidation operator="greaterThan" allowBlank="1" showInputMessage="1" showErrorMessage="1" sqref="C10 C7:D9" xr:uid="{CBB5D9AC-6045-4DA9-9744-9E97EF2A60AA}"/>
    <dataValidation type="date" operator="greaterThanOrEqual" allowBlank="1" showInputMessage="1" showErrorMessage="1" sqref="F104:F158" xr:uid="{7A450456-90B0-42DA-A4EE-9B055FD46DB6}">
      <formula1>C$10</formula1>
    </dataValidation>
    <dataValidation type="date" operator="lessThanOrEqual" allowBlank="1" showInputMessage="1" showErrorMessage="1" sqref="G142:G173" xr:uid="{548C2D63-447F-430B-BD06-A5559B960B2E}">
      <formula1>D$10</formula1>
    </dataValidation>
    <dataValidation type="date" allowBlank="1" showInputMessage="1" showErrorMessage="1" sqref="F18:F103" xr:uid="{6619CFB3-18F0-48A2-ADEC-E53A387903BB}">
      <formula1>C$10</formula1>
      <formula2>D$10</formula2>
    </dataValidation>
    <dataValidation type="date" allowBlank="1" showInputMessage="1" showErrorMessage="1" sqref="G18:G141" xr:uid="{7D260EFC-001E-41DD-A0A4-900AE887FC81}">
      <formula1>C$10</formula1>
      <formula2>D$10</formula2>
    </dataValidation>
  </dataValidations>
  <pageMargins left="0.7" right="0.7" top="0.78740157499999996" bottom="0.78740157499999996" header="0.3" footer="0.3"/>
  <pageSetup paperSize="9" scale="52" fitToHeight="0" orientation="landscape" r:id="rId1"/>
  <ignoredErrors>
    <ignoredError sqref="C7:D12" unlockedFormula="1"/>
  </ignoredErrors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1C93D-132A-4939-A179-DEADF38B53BB}">
  <dimension ref="B1:E213"/>
  <sheetViews>
    <sheetView showGridLines="0" view="pageBreakPreview" zoomScale="80" zoomScaleNormal="50" zoomScaleSheetLayoutView="80" workbookViewId="0">
      <selection activeCell="B22" sqref="B22"/>
    </sheetView>
  </sheetViews>
  <sheetFormatPr baseColWidth="10" defaultColWidth="10.88671875" defaultRowHeight="15" x14ac:dyDescent="0.2"/>
  <cols>
    <col min="1" max="1" width="2.6640625" style="13" customWidth="1"/>
    <col min="2" max="2" width="30.5546875" style="13" customWidth="1"/>
    <col min="3" max="4" width="25.6640625" style="13" customWidth="1"/>
    <col min="5" max="5" width="10.88671875" style="13"/>
    <col min="6" max="6" width="5.6640625" style="13" customWidth="1"/>
    <col min="7" max="16384" width="10.88671875" style="13"/>
  </cols>
  <sheetData>
    <row r="1" spans="2:5" ht="10.15" customHeight="1" x14ac:dyDescent="0.2">
      <c r="B1" s="14"/>
    </row>
    <row r="2" spans="2:5" ht="15" customHeight="1" x14ac:dyDescent="0.2">
      <c r="B2" s="12" t="str">
        <f>'1. Gesamtübersicht'!B2</f>
        <v>Versionsnummer 026807_B_082026</v>
      </c>
      <c r="D2" s="12" t="str">
        <f>'1. Gesamtübersicht'!D2</f>
        <v>5118zuwendungen@region-hannover.de</v>
      </c>
    </row>
    <row r="3" spans="2:5" ht="15" customHeight="1" thickBot="1" x14ac:dyDescent="0.25">
      <c r="B3" s="14"/>
    </row>
    <row r="4" spans="2:5" ht="30" customHeight="1" x14ac:dyDescent="0.2">
      <c r="B4" s="36" t="s">
        <v>13</v>
      </c>
      <c r="C4" s="156" t="s">
        <v>14</v>
      </c>
      <c r="D4" s="157"/>
    </row>
    <row r="5" spans="2:5" ht="30" customHeight="1" thickBot="1" x14ac:dyDescent="0.25">
      <c r="B5" s="37" t="s">
        <v>61</v>
      </c>
      <c r="C5" s="158" t="s">
        <v>36</v>
      </c>
      <c r="D5" s="159"/>
    </row>
    <row r="6" spans="2:5" ht="15" customHeight="1" thickBot="1" x14ac:dyDescent="0.25">
      <c r="B6" s="14"/>
      <c r="C6" s="19"/>
      <c r="D6" s="19"/>
    </row>
    <row r="7" spans="2:5" ht="24" customHeight="1" x14ac:dyDescent="0.2">
      <c r="B7" s="4" t="s">
        <v>18</v>
      </c>
      <c r="C7" s="147" t="str">
        <f>IF('1. Gesamtübersicht'!D7=0,"",'1. Gesamtübersicht'!D7)</f>
        <v/>
      </c>
      <c r="D7" s="148"/>
    </row>
    <row r="8" spans="2:5" ht="24" customHeight="1" x14ac:dyDescent="0.2">
      <c r="B8" s="3" t="s">
        <v>19</v>
      </c>
      <c r="C8" s="160" t="str">
        <f>IF('1. Gesamtübersicht'!D8=0,"",'1. Gesamtübersicht'!D8)</f>
        <v/>
      </c>
      <c r="D8" s="161"/>
    </row>
    <row r="9" spans="2:5" ht="24" customHeight="1" x14ac:dyDescent="0.2">
      <c r="B9" s="3" t="s">
        <v>20</v>
      </c>
      <c r="C9" s="160" t="str">
        <f>IF('1. Gesamtübersicht'!D9=0,"",'1. Gesamtübersicht'!D9)</f>
        <v/>
      </c>
      <c r="D9" s="161"/>
    </row>
    <row r="10" spans="2:5" ht="24" customHeight="1" x14ac:dyDescent="0.2">
      <c r="B10" s="3" t="s">
        <v>10</v>
      </c>
      <c r="C10" s="38" t="str">
        <f>IF('1. Gesamtübersicht'!D10=0,"",'1. Gesamtübersicht'!D10)</f>
        <v/>
      </c>
      <c r="D10" s="67" t="str">
        <f>IF('1. Gesamtübersicht'!E10=0,"",'1. Gesamtübersicht'!E10)</f>
        <v/>
      </c>
    </row>
    <row r="11" spans="2:5" ht="24" customHeight="1" x14ac:dyDescent="0.2">
      <c r="B11" s="3"/>
      <c r="C11" s="40" t="s">
        <v>21</v>
      </c>
      <c r="D11" s="68" t="s">
        <v>22</v>
      </c>
    </row>
    <row r="12" spans="2:5" ht="24" customHeight="1" thickBot="1" x14ac:dyDescent="0.25">
      <c r="B12" s="2" t="s">
        <v>31</v>
      </c>
      <c r="C12" s="154">
        <f ca="1">'1. Gesamtübersicht'!D12</f>
        <v>46239</v>
      </c>
      <c r="D12" s="166"/>
    </row>
    <row r="13" spans="2:5" ht="15" customHeight="1" thickBot="1" x14ac:dyDescent="0.25"/>
    <row r="14" spans="2:5" ht="24" customHeight="1" thickBot="1" x14ac:dyDescent="0.25">
      <c r="B14" s="144" t="s">
        <v>36</v>
      </c>
      <c r="C14" s="145"/>
      <c r="D14" s="146"/>
    </row>
    <row r="15" spans="2:5" ht="15" customHeight="1" x14ac:dyDescent="0.2"/>
    <row r="16" spans="2:5" ht="15" customHeight="1" x14ac:dyDescent="0.2">
      <c r="B16" s="164" t="s">
        <v>96</v>
      </c>
      <c r="C16" s="165"/>
      <c r="D16" s="94"/>
      <c r="E16" s="13" t="s">
        <v>107</v>
      </c>
    </row>
    <row r="17" spans="2:4" ht="15" customHeight="1" x14ac:dyDescent="0.2">
      <c r="B17" s="164" t="s">
        <v>106</v>
      </c>
      <c r="C17" s="165"/>
      <c r="D17" s="30" t="str">
        <f>IF(D16="JA",'1. Gesamtübersicht'!E16*0.1,"Spitzabrechnung einzutragen")</f>
        <v>Spitzabrechnung einzutragen</v>
      </c>
    </row>
    <row r="18" spans="2:4" ht="15" hidden="1" customHeight="1" x14ac:dyDescent="0.2">
      <c r="D18" s="48" t="str">
        <f>IF(D16="JA",'1. Gesamtübersicht'!E16*0.1,"0")</f>
        <v>0</v>
      </c>
    </row>
    <row r="19" spans="2:4" ht="15" customHeight="1" x14ac:dyDescent="0.2"/>
    <row r="20" spans="2:4" s="79" customFormat="1" ht="79.900000000000006" customHeight="1" x14ac:dyDescent="0.2">
      <c r="B20" s="9" t="s">
        <v>40</v>
      </c>
      <c r="C20" s="9" t="str">
        <f>IF(YEAR('1. Gesamtübersicht'!D10)=1900,"Bitte Projektzeitraum ausfüllen",YEAR('1. Gesamtübersicht'!D10))</f>
        <v>Bitte Projektzeitraum ausfüllen</v>
      </c>
    </row>
    <row r="21" spans="2:4" s="79" customFormat="1" ht="79.900000000000006" hidden="1" customHeight="1" x14ac:dyDescent="0.2">
      <c r="B21" s="10" t="s">
        <v>40</v>
      </c>
      <c r="C21" s="11" t="s">
        <v>95</v>
      </c>
    </row>
    <row r="22" spans="2:4" ht="24" customHeight="1" x14ac:dyDescent="0.2">
      <c r="B22" s="80" t="s">
        <v>108</v>
      </c>
      <c r="C22" s="91"/>
      <c r="D22" s="93"/>
    </row>
    <row r="23" spans="2:4" ht="24" customHeight="1" x14ac:dyDescent="0.2">
      <c r="B23" s="80" t="s">
        <v>41</v>
      </c>
      <c r="C23" s="76"/>
    </row>
    <row r="24" spans="2:4" ht="24" customHeight="1" x14ac:dyDescent="0.2">
      <c r="B24" s="80" t="s">
        <v>42</v>
      </c>
      <c r="C24" s="76"/>
    </row>
    <row r="25" spans="2:4" ht="24" customHeight="1" x14ac:dyDescent="0.2">
      <c r="B25" s="80"/>
      <c r="C25" s="76"/>
    </row>
    <row r="26" spans="2:4" ht="24" customHeight="1" x14ac:dyDescent="0.2">
      <c r="B26" s="80"/>
      <c r="C26" s="76"/>
    </row>
    <row r="27" spans="2:4" ht="24" customHeight="1" x14ac:dyDescent="0.2">
      <c r="B27" s="80"/>
      <c r="C27" s="76"/>
    </row>
    <row r="28" spans="2:4" ht="24" customHeight="1" x14ac:dyDescent="0.2">
      <c r="B28" s="80"/>
      <c r="C28" s="76"/>
    </row>
    <row r="29" spans="2:4" ht="24" customHeight="1" x14ac:dyDescent="0.2">
      <c r="B29" s="80"/>
      <c r="C29" s="76"/>
    </row>
    <row r="30" spans="2:4" ht="24" customHeight="1" x14ac:dyDescent="0.2">
      <c r="B30" s="80"/>
      <c r="C30" s="76"/>
    </row>
    <row r="31" spans="2:4" ht="24" customHeight="1" x14ac:dyDescent="0.2">
      <c r="B31" s="80"/>
      <c r="C31" s="76"/>
    </row>
    <row r="32" spans="2:4" ht="24" customHeight="1" x14ac:dyDescent="0.2">
      <c r="B32" s="80"/>
      <c r="C32" s="76"/>
    </row>
    <row r="33" spans="2:3" ht="24" customHeight="1" x14ac:dyDescent="0.2">
      <c r="B33" s="80"/>
      <c r="C33" s="76"/>
    </row>
    <row r="34" spans="2:3" ht="24" customHeight="1" x14ac:dyDescent="0.2">
      <c r="B34" s="80"/>
      <c r="C34" s="76"/>
    </row>
    <row r="35" spans="2:3" ht="24" customHeight="1" x14ac:dyDescent="0.2">
      <c r="B35" s="81"/>
      <c r="C35" s="76"/>
    </row>
    <row r="36" spans="2:3" ht="24" customHeight="1" x14ac:dyDescent="0.2">
      <c r="B36" s="81"/>
      <c r="C36" s="76"/>
    </row>
    <row r="37" spans="2:3" ht="24" customHeight="1" x14ac:dyDescent="0.2">
      <c r="B37" s="81"/>
      <c r="C37" s="76"/>
    </row>
    <row r="38" spans="2:3" ht="24" customHeight="1" x14ac:dyDescent="0.2">
      <c r="B38" s="81"/>
      <c r="C38" s="76"/>
    </row>
    <row r="39" spans="2:3" ht="24" customHeight="1" x14ac:dyDescent="0.2">
      <c r="B39" s="81"/>
      <c r="C39" s="76"/>
    </row>
    <row r="40" spans="2:3" ht="24" customHeight="1" x14ac:dyDescent="0.2">
      <c r="B40" s="81"/>
      <c r="C40" s="76"/>
    </row>
    <row r="41" spans="2:3" ht="24" customHeight="1" x14ac:dyDescent="0.2">
      <c r="B41" s="81"/>
      <c r="C41" s="76"/>
    </row>
    <row r="42" spans="2:3" ht="24" customHeight="1" x14ac:dyDescent="0.2">
      <c r="B42" s="81"/>
      <c r="C42" s="76"/>
    </row>
    <row r="43" spans="2:3" ht="24" customHeight="1" x14ac:dyDescent="0.2">
      <c r="B43" s="81"/>
      <c r="C43" s="76"/>
    </row>
    <row r="44" spans="2:3" ht="24" customHeight="1" x14ac:dyDescent="0.2">
      <c r="B44" s="81"/>
      <c r="C44" s="76"/>
    </row>
    <row r="45" spans="2:3" ht="24" customHeight="1" x14ac:dyDescent="0.2">
      <c r="B45" s="81"/>
      <c r="C45" s="76"/>
    </row>
    <row r="46" spans="2:3" ht="24" customHeight="1" x14ac:dyDescent="0.2">
      <c r="B46" s="81"/>
      <c r="C46" s="76"/>
    </row>
    <row r="47" spans="2:3" ht="24" customHeight="1" x14ac:dyDescent="0.2">
      <c r="B47" s="81"/>
      <c r="C47" s="76"/>
    </row>
    <row r="48" spans="2:3" ht="24" customHeight="1" x14ac:dyDescent="0.2">
      <c r="B48" s="81"/>
      <c r="C48" s="76"/>
    </row>
    <row r="49" spans="2:3" ht="24" customHeight="1" x14ac:dyDescent="0.2">
      <c r="B49" s="81"/>
      <c r="C49" s="76"/>
    </row>
    <row r="50" spans="2:3" ht="24" customHeight="1" x14ac:dyDescent="0.2">
      <c r="B50" s="81"/>
      <c r="C50" s="76"/>
    </row>
    <row r="51" spans="2:3" ht="24" customHeight="1" x14ac:dyDescent="0.2">
      <c r="B51" s="81"/>
      <c r="C51" s="76"/>
    </row>
    <row r="52" spans="2:3" ht="24" customHeight="1" x14ac:dyDescent="0.2">
      <c r="B52" s="81"/>
      <c r="C52" s="76"/>
    </row>
    <row r="53" spans="2:3" ht="24" customHeight="1" x14ac:dyDescent="0.2">
      <c r="B53" s="81"/>
      <c r="C53" s="76"/>
    </row>
    <row r="54" spans="2:3" ht="24" customHeight="1" x14ac:dyDescent="0.2">
      <c r="B54" s="81"/>
      <c r="C54" s="77"/>
    </row>
    <row r="55" spans="2:3" ht="24" customHeight="1" x14ac:dyDescent="0.2"/>
    <row r="56" spans="2:3" ht="24" customHeight="1" x14ac:dyDescent="0.2"/>
    <row r="57" spans="2:3" ht="24" customHeight="1" x14ac:dyDescent="0.2"/>
    <row r="58" spans="2:3" ht="24" customHeight="1" x14ac:dyDescent="0.2"/>
    <row r="59" spans="2:3" ht="24" customHeight="1" x14ac:dyDescent="0.2"/>
    <row r="60" spans="2:3" ht="24" customHeight="1" x14ac:dyDescent="0.2"/>
    <row r="61" spans="2:3" ht="24" customHeight="1" x14ac:dyDescent="0.2"/>
    <row r="62" spans="2:3" ht="24" customHeight="1" x14ac:dyDescent="0.2"/>
    <row r="63" spans="2:3" ht="24" customHeight="1" x14ac:dyDescent="0.2"/>
    <row r="64" spans="2:3" ht="24" customHeight="1" x14ac:dyDescent="0.2"/>
    <row r="65" ht="24" customHeight="1" x14ac:dyDescent="0.2"/>
    <row r="66" ht="24" customHeight="1" x14ac:dyDescent="0.2"/>
    <row r="67" ht="24" customHeight="1" x14ac:dyDescent="0.2"/>
    <row r="68" ht="24" customHeight="1" x14ac:dyDescent="0.2"/>
    <row r="69" ht="24" customHeight="1" x14ac:dyDescent="0.2"/>
    <row r="70" ht="24" customHeight="1" x14ac:dyDescent="0.2"/>
    <row r="71" ht="24" customHeight="1" x14ac:dyDescent="0.2"/>
    <row r="72" ht="24" customHeight="1" x14ac:dyDescent="0.2"/>
    <row r="73" ht="24" customHeight="1" x14ac:dyDescent="0.2"/>
    <row r="74" ht="24" customHeight="1" x14ac:dyDescent="0.2"/>
    <row r="75" ht="24" customHeight="1" x14ac:dyDescent="0.2"/>
    <row r="76" ht="24" customHeight="1" x14ac:dyDescent="0.2"/>
    <row r="77" ht="24" customHeight="1" x14ac:dyDescent="0.2"/>
    <row r="78" ht="24" customHeight="1" x14ac:dyDescent="0.2"/>
    <row r="79" ht="24" customHeight="1" x14ac:dyDescent="0.2"/>
    <row r="80" ht="24" customHeight="1" x14ac:dyDescent="0.2"/>
    <row r="81" ht="24" customHeight="1" x14ac:dyDescent="0.2"/>
    <row r="82" ht="24" customHeight="1" x14ac:dyDescent="0.2"/>
    <row r="83" ht="24" customHeight="1" x14ac:dyDescent="0.2"/>
    <row r="84" ht="24" customHeight="1" x14ac:dyDescent="0.2"/>
    <row r="85" ht="24" customHeight="1" x14ac:dyDescent="0.2"/>
    <row r="86" ht="24" customHeight="1" x14ac:dyDescent="0.2"/>
    <row r="87" ht="24" customHeight="1" x14ac:dyDescent="0.2"/>
    <row r="88" ht="24" customHeight="1" x14ac:dyDescent="0.2"/>
    <row r="89" ht="24" customHeight="1" x14ac:dyDescent="0.2"/>
    <row r="90" ht="24" customHeight="1" x14ac:dyDescent="0.2"/>
    <row r="91" ht="24" customHeight="1" x14ac:dyDescent="0.2"/>
    <row r="92" ht="24" customHeight="1" x14ac:dyDescent="0.2"/>
    <row r="93" ht="24" customHeight="1" x14ac:dyDescent="0.2"/>
    <row r="94" ht="24" customHeight="1" x14ac:dyDescent="0.2"/>
    <row r="95" ht="24" customHeight="1" x14ac:dyDescent="0.2"/>
    <row r="9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  <row r="105" ht="24" customHeight="1" x14ac:dyDescent="0.2"/>
    <row r="106" ht="24" customHeight="1" x14ac:dyDescent="0.2"/>
    <row r="107" ht="24" customHeight="1" x14ac:dyDescent="0.2"/>
    <row r="108" ht="24" customHeight="1" x14ac:dyDescent="0.2"/>
    <row r="109" ht="24" customHeight="1" x14ac:dyDescent="0.2"/>
    <row r="110" ht="24" customHeight="1" x14ac:dyDescent="0.2"/>
    <row r="111" ht="24" customHeight="1" x14ac:dyDescent="0.2"/>
    <row r="112" ht="24" customHeight="1" x14ac:dyDescent="0.2"/>
    <row r="113" ht="24" customHeight="1" x14ac:dyDescent="0.2"/>
    <row r="114" ht="24" customHeight="1" x14ac:dyDescent="0.2"/>
    <row r="115" ht="24" customHeight="1" x14ac:dyDescent="0.2"/>
    <row r="116" ht="24" customHeight="1" x14ac:dyDescent="0.2"/>
    <row r="117" ht="24" customHeight="1" x14ac:dyDescent="0.2"/>
    <row r="118" ht="24" customHeight="1" x14ac:dyDescent="0.2"/>
    <row r="119" ht="24" customHeight="1" x14ac:dyDescent="0.2"/>
    <row r="120" ht="24" customHeight="1" x14ac:dyDescent="0.2"/>
    <row r="121" ht="24" customHeight="1" x14ac:dyDescent="0.2"/>
    <row r="122" ht="24" customHeight="1" x14ac:dyDescent="0.2"/>
    <row r="123" ht="24" customHeight="1" x14ac:dyDescent="0.2"/>
    <row r="124" ht="24" customHeight="1" x14ac:dyDescent="0.2"/>
    <row r="125" ht="24" customHeight="1" x14ac:dyDescent="0.2"/>
    <row r="126" ht="24" customHeight="1" x14ac:dyDescent="0.2"/>
    <row r="127" ht="24" customHeight="1" x14ac:dyDescent="0.2"/>
    <row r="128" ht="24" customHeight="1" x14ac:dyDescent="0.2"/>
    <row r="129" ht="24" customHeight="1" x14ac:dyDescent="0.2"/>
    <row r="130" ht="24" customHeight="1" x14ac:dyDescent="0.2"/>
    <row r="131" ht="24" customHeight="1" x14ac:dyDescent="0.2"/>
    <row r="132" ht="24" customHeight="1" x14ac:dyDescent="0.2"/>
    <row r="133" ht="24" customHeight="1" x14ac:dyDescent="0.2"/>
    <row r="134" ht="24" customHeight="1" x14ac:dyDescent="0.2"/>
    <row r="135" ht="24" customHeight="1" x14ac:dyDescent="0.2"/>
    <row r="136" ht="24" customHeight="1" x14ac:dyDescent="0.2"/>
    <row r="137" ht="24" customHeight="1" x14ac:dyDescent="0.2"/>
    <row r="138" ht="24" customHeight="1" x14ac:dyDescent="0.2"/>
    <row r="139" ht="24" customHeight="1" x14ac:dyDescent="0.2"/>
    <row r="140" ht="24" customHeight="1" x14ac:dyDescent="0.2"/>
    <row r="141" ht="24" customHeight="1" x14ac:dyDescent="0.2"/>
    <row r="142" ht="24" customHeight="1" x14ac:dyDescent="0.2"/>
    <row r="143" ht="24" customHeight="1" x14ac:dyDescent="0.2"/>
    <row r="144" ht="24" customHeight="1" x14ac:dyDescent="0.2"/>
    <row r="145" ht="24" customHeight="1" x14ac:dyDescent="0.2"/>
    <row r="146" ht="24" customHeight="1" x14ac:dyDescent="0.2"/>
    <row r="147" ht="24" customHeight="1" x14ac:dyDescent="0.2"/>
    <row r="148" ht="24" customHeight="1" x14ac:dyDescent="0.2"/>
    <row r="149" ht="24" customHeight="1" x14ac:dyDescent="0.2"/>
    <row r="150" ht="24" customHeight="1" x14ac:dyDescent="0.2"/>
    <row r="151" ht="24" customHeight="1" x14ac:dyDescent="0.2"/>
    <row r="152" ht="24" customHeight="1" x14ac:dyDescent="0.2"/>
    <row r="153" ht="24" customHeight="1" x14ac:dyDescent="0.2"/>
    <row r="154" ht="24" customHeight="1" x14ac:dyDescent="0.2"/>
    <row r="155" ht="24" customHeight="1" x14ac:dyDescent="0.2"/>
    <row r="156" ht="24" customHeight="1" x14ac:dyDescent="0.2"/>
    <row r="157" ht="24" customHeight="1" x14ac:dyDescent="0.2"/>
    <row r="158" ht="24" customHeight="1" x14ac:dyDescent="0.2"/>
    <row r="159" ht="24" customHeight="1" x14ac:dyDescent="0.2"/>
    <row r="160" ht="24" customHeight="1" x14ac:dyDescent="0.2"/>
    <row r="161" ht="24" customHeight="1" x14ac:dyDescent="0.2"/>
    <row r="162" ht="24" customHeight="1" x14ac:dyDescent="0.2"/>
    <row r="163" ht="24" customHeight="1" x14ac:dyDescent="0.2"/>
    <row r="164" ht="24" customHeight="1" x14ac:dyDescent="0.2"/>
    <row r="165" ht="24" customHeight="1" x14ac:dyDescent="0.2"/>
    <row r="166" ht="24" customHeight="1" x14ac:dyDescent="0.2"/>
    <row r="167" ht="24" customHeight="1" x14ac:dyDescent="0.2"/>
    <row r="168" ht="24" customHeight="1" x14ac:dyDescent="0.2"/>
    <row r="169" ht="24" customHeight="1" x14ac:dyDescent="0.2"/>
    <row r="170" ht="24" customHeight="1" x14ac:dyDescent="0.2"/>
    <row r="171" ht="24" customHeight="1" x14ac:dyDescent="0.2"/>
    <row r="172" ht="24" customHeight="1" x14ac:dyDescent="0.2"/>
    <row r="173" ht="24" customHeight="1" x14ac:dyDescent="0.2"/>
    <row r="174" ht="24" customHeight="1" x14ac:dyDescent="0.2"/>
    <row r="175" ht="24" customHeight="1" x14ac:dyDescent="0.2"/>
    <row r="176" ht="24" customHeight="1" x14ac:dyDescent="0.2"/>
    <row r="177" ht="24" customHeight="1" x14ac:dyDescent="0.2"/>
    <row r="178" ht="24" customHeight="1" x14ac:dyDescent="0.2"/>
    <row r="179" ht="24" customHeight="1" x14ac:dyDescent="0.2"/>
    <row r="180" ht="24" customHeight="1" x14ac:dyDescent="0.2"/>
    <row r="181" ht="24" customHeight="1" x14ac:dyDescent="0.2"/>
    <row r="182" ht="24" customHeight="1" x14ac:dyDescent="0.2"/>
    <row r="183" ht="24" customHeight="1" x14ac:dyDescent="0.2"/>
    <row r="184" ht="24" customHeight="1" x14ac:dyDescent="0.2"/>
    <row r="185" ht="24" customHeight="1" x14ac:dyDescent="0.2"/>
    <row r="186" ht="24" customHeight="1" x14ac:dyDescent="0.2"/>
    <row r="187" ht="24" customHeight="1" x14ac:dyDescent="0.2"/>
    <row r="188" ht="24" customHeight="1" x14ac:dyDescent="0.2"/>
    <row r="189" ht="24" customHeight="1" x14ac:dyDescent="0.2"/>
    <row r="190" ht="24" customHeight="1" x14ac:dyDescent="0.2"/>
    <row r="191" ht="24" customHeight="1" x14ac:dyDescent="0.2"/>
    <row r="192" ht="24" customHeight="1" x14ac:dyDescent="0.2"/>
    <row r="193" ht="24" customHeight="1" x14ac:dyDescent="0.2"/>
    <row r="194" ht="24" customHeight="1" x14ac:dyDescent="0.2"/>
    <row r="195" ht="24" customHeight="1" x14ac:dyDescent="0.2"/>
    <row r="196" ht="24" customHeight="1" x14ac:dyDescent="0.2"/>
    <row r="197" ht="24" customHeight="1" x14ac:dyDescent="0.2"/>
    <row r="198" ht="24" customHeight="1" x14ac:dyDescent="0.2"/>
    <row r="199" ht="24" customHeight="1" x14ac:dyDescent="0.2"/>
    <row r="200" ht="24" customHeight="1" x14ac:dyDescent="0.2"/>
    <row r="201" ht="24" customHeight="1" x14ac:dyDescent="0.2"/>
    <row r="202" ht="24" customHeight="1" x14ac:dyDescent="0.2"/>
    <row r="203" ht="24" customHeight="1" x14ac:dyDescent="0.2"/>
    <row r="204" ht="24" customHeight="1" x14ac:dyDescent="0.2"/>
    <row r="205" ht="24" customHeight="1" x14ac:dyDescent="0.2"/>
    <row r="206" ht="24" customHeight="1" x14ac:dyDescent="0.2"/>
    <row r="207" ht="24" customHeight="1" x14ac:dyDescent="0.2"/>
    <row r="208" ht="24" customHeight="1" x14ac:dyDescent="0.2"/>
    <row r="209" ht="24" customHeight="1" x14ac:dyDescent="0.2"/>
    <row r="210" ht="24" customHeight="1" x14ac:dyDescent="0.2"/>
    <row r="211" ht="24" customHeight="1" x14ac:dyDescent="0.2"/>
    <row r="212" ht="24" customHeight="1" x14ac:dyDescent="0.2"/>
    <row r="213" ht="24" customHeight="1" x14ac:dyDescent="0.2"/>
  </sheetData>
  <sheetProtection algorithmName="SHA-512" hashValue="V0EnoN7VMKvEeFaxt7OE08N6dFz8U9bek5tnFxq46j0C4QN6Q5P/tYjt74levqHjgTKp0SUZRoU+/b9cMoNM1Q==" saltValue="apex7iDtZBEUTpebvEwkig==" spinCount="100000" sheet="1" selectLockedCells="1"/>
  <mergeCells count="9">
    <mergeCell ref="B17:C17"/>
    <mergeCell ref="B16:C16"/>
    <mergeCell ref="C4:D4"/>
    <mergeCell ref="C5:D5"/>
    <mergeCell ref="B14:D14"/>
    <mergeCell ref="C7:D7"/>
    <mergeCell ref="C8:D8"/>
    <mergeCell ref="C9:D9"/>
    <mergeCell ref="C12:D12"/>
  </mergeCells>
  <phoneticPr fontId="8" type="noConversion"/>
  <conditionalFormatting sqref="D16">
    <cfRule type="expression" dxfId="0" priority="3">
      <formula>ISBLANK(D16)</formula>
    </cfRule>
  </conditionalFormatting>
  <dataValidations count="2">
    <dataValidation operator="greaterThan" allowBlank="1" showInputMessage="1" showErrorMessage="1" sqref="C7:D10" xr:uid="{C8427A2D-1169-4766-9141-E2304A0D50F9}"/>
    <dataValidation type="custom" showInputMessage="1" showErrorMessage="1" errorTitle="Spitzabrechnung" error="Eine Spitzabrechnung der Arbeitsplatzsachkosten ist nicht ausgewählt." sqref="C22" xr:uid="{EBA11A18-2172-4EE5-A7FF-280AE319B368}">
      <formula1>NOT(OR(D16="JA",ISBLANK(D16)))</formula1>
    </dataValidation>
  </dataValidations>
  <pageMargins left="0.7" right="0.7" top="0.78740157499999996" bottom="0.78740157499999996" header="0.3" footer="0.3"/>
  <pageSetup paperSize="9" scale="40" orientation="portrait" r:id="rId1"/>
  <ignoredErrors>
    <ignoredError sqref="C7:D12" unlockedFormula="1"/>
  </ignoredError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Auswahl nötig" error="Bitte treffen Sie eine Auswahl zu der Arbeitsplatzsachkostenpauschale über das Dropdownmenü." xr:uid="{2807AC00-A245-4EAB-B323-7E45E8C2BF76}">
          <x14:formula1>
            <xm:f>Tabelle1!$B$4:$B$5</xm:f>
          </x14:formula1>
          <xm:sqref>D16</xm:sqref>
        </x14:dataValidation>
        <x14:dataValidation type="custom" allowBlank="1" showInputMessage="1" showErrorMessage="1" xr:uid="{C99FE475-B807-4334-A028-7A807709BD6F}">
          <x14:formula1>
            <xm:f>IF(D16="JA",'1. Gesamtübersicht'!E16*0.1,"")</xm:f>
          </x14:formula1>
          <xm:sqref>C28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8DAC-78C4-4D4B-B7A4-799C9795F24C}">
  <dimension ref="B4:B5"/>
  <sheetViews>
    <sheetView workbookViewId="0">
      <selection activeCell="D8" sqref="D8"/>
    </sheetView>
  </sheetViews>
  <sheetFormatPr baseColWidth="10" defaultRowHeight="15" x14ac:dyDescent="0.2"/>
  <sheetData>
    <row r="4" spans="2:2" x14ac:dyDescent="0.2">
      <c r="B4" t="s">
        <v>97</v>
      </c>
    </row>
    <row r="5" spans="2:2" x14ac:dyDescent="0.2">
      <c r="B5" t="s">
        <v>98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D6950B-563F-4510-BF31-730ED38101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Erläuterung</vt:lpstr>
      <vt:lpstr>1. Gesamtübersicht</vt:lpstr>
      <vt:lpstr>2. Personal (Monetär)</vt:lpstr>
      <vt:lpstr>3. Personal (Tätigkeiten)</vt:lpstr>
      <vt:lpstr>4. Honorarkräfte</vt:lpstr>
      <vt:lpstr>5. Sachausgaben</vt:lpstr>
      <vt:lpstr>Tabelle1</vt:lpstr>
      <vt:lpstr>'1. Gesamtübersicht'!Druckbereich</vt:lpstr>
      <vt:lpstr>'2. Personal (Monetär)'!Druckbereich</vt:lpstr>
      <vt:lpstr>'3. Personal (Tätigkeiten)'!Druckbereich</vt:lpstr>
      <vt:lpstr>'4. Honorarkräfte'!Druckbereich</vt:lpstr>
      <vt:lpstr>'5. Sachausgaben'!Druckbereich</vt:lpstr>
      <vt:lpstr>Erläuterung!Druckbereich</vt:lpstr>
    </vt:vector>
  </TitlesOfParts>
  <Company>HannIT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Platz -51.01-</dc:creator>
  <cp:lastModifiedBy>Schöftner, Leonie  -51.18-</cp:lastModifiedBy>
  <cp:lastPrinted>2026-03-23T11:36:58Z</cp:lastPrinted>
  <dcterms:created xsi:type="dcterms:W3CDTF">2018-07-11T09:35:47Z</dcterms:created>
  <dcterms:modified xsi:type="dcterms:W3CDTF">2026-08-05T12:49:27Z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S_AutoÜbernahme">
    <vt:bool>false</vt:bool>
  </property>
</Properties>
</file>